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13"/>
  <workbookPr defaultThemeVersion="166925"/>
  <mc:AlternateContent xmlns:mc="http://schemas.openxmlformats.org/markup-compatibility/2006">
    <mc:Choice Requires="x15">
      <x15ac:absPath xmlns:x15ac="http://schemas.microsoft.com/office/spreadsheetml/2010/11/ac" url="/Volumes/sdms/Shared/Executive/Infection Control TF/2022 Version - Best Practices/"/>
    </mc:Choice>
  </mc:AlternateContent>
  <xr:revisionPtr revIDLastSave="0" documentId="13_ncr:1_{F62F890E-FEA6-894F-83C9-DF36639A4BED}" xr6:coauthVersionLast="47" xr6:coauthVersionMax="47" xr10:uidLastSave="{00000000-0000-0000-0000-000000000000}"/>
  <bookViews>
    <workbookView xWindow="2780" yWindow="1280" windowWidth="55460" windowHeight="30160" xr2:uid="{7CF0BDEC-45D2-1A49-B76A-4AD1DCA1AC98}"/>
  </bookViews>
  <sheets>
    <sheet name="DISCLAIMERS AND TERMS OF USE" sheetId="2" r:id="rId1"/>
    <sheet name="INSTRUCTIONS" sheetId="5" r:id="rId2"/>
    <sheet name="SONOGRAPHY PROCEDURES" sheetId="1" r:id="rId3"/>
    <sheet name="CATEGORIES" sheetId="6" state="hidden" r:id="rId4"/>
    <sheet name="LOOKUPTABLE" sheetId="3" state="hidden" r:id="rId5"/>
    <sheet name="DOCUMENTATION" sheetId="7" state="hidden" r:id="rId6"/>
  </sheets>
  <definedNames>
    <definedName name="_xlnm.Print_Area" localSheetId="0">'DISCLAIMERS AND TERMS OF USE'!$A$1:$B$7</definedName>
    <definedName name="_xlnm.Print_Area" localSheetId="1">INSTRUCTIONS!$A$1:$B$21</definedName>
    <definedName name="_xlnm.Print_Area" localSheetId="2">'SONOGRAPHY PROCEDURES'!$A$1:$Q$83</definedName>
    <definedName name="_xlnm.Print_Titles" localSheetId="2">'SONOGRAPHY PROCEDURES'!$1:$6</definedName>
    <definedName name="Procedure_COL1">'SONOGRAPHY PROCEDURES'!#REF!</definedName>
    <definedName name="Procedure_COL10">'SONOGRAPHY PROCEDURES'!$H$7:$H$72</definedName>
    <definedName name="Procedure_COL11">'SONOGRAPHY PROCEDURES'!$I$7:$I$72</definedName>
    <definedName name="Procedure_COL12">'SONOGRAPHY PROCEDURES'!$J$7:$J$72</definedName>
    <definedName name="Procedure_COL13">'SONOGRAPHY PROCEDURES'!$K$7:$K$72</definedName>
    <definedName name="Procedure_COL14">'SONOGRAPHY PROCEDURES'!$L$7:$L$72</definedName>
    <definedName name="Procedure_COL15">'SONOGRAPHY PROCEDURES'!$M$7:$M$72</definedName>
    <definedName name="Procedure_COL16">'SONOGRAPHY PROCEDURES'!$N$7:$N$72</definedName>
    <definedName name="Procedure_COL17">'SONOGRAPHY PROCEDURES'!$O$7:$O$72</definedName>
    <definedName name="Procedure_COL18">'SONOGRAPHY PROCEDURES'!$P$7:$P$72</definedName>
    <definedName name="Procedure_COL19">'SONOGRAPHY PROCEDURES'!$Q$7:$Q$72</definedName>
    <definedName name="Procedure_COL2">'SONOGRAPHY PROCEDURES'!$A$7:$A$72</definedName>
    <definedName name="Procedure_COL3">'SONOGRAPHY PROCEDURES'!$B$7:$B$72</definedName>
    <definedName name="Procedure_COL4">'SONOGRAPHY PROCEDURES'!#REF!</definedName>
    <definedName name="Procedure_COL5">'SONOGRAPHY PROCEDURES'!$C$7:$C$72</definedName>
    <definedName name="Procedure_COL6">'SONOGRAPHY PROCEDURES'!$D$7:$D$72</definedName>
    <definedName name="Procedure_COL7">'SONOGRAPHY PROCEDURES'!$E$7:$E$72</definedName>
    <definedName name="Procedure_COL8">'SONOGRAPHY PROCEDURES'!$F$7:$F$72</definedName>
    <definedName name="Procedure_COL9">'SONOGRAPHY PROCEDURES'!$G$7:$G$72</definedName>
    <definedName name="Table_ClassificationLookup">LOOKUPTABLE!$A$2:$I$5</definedName>
    <definedName name="Table_ProcedureClassification">'SONOGRAPHY PROCEDURES'!$A$7:$Q$72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51" i="1" l="1"/>
  <c r="N51" i="1" s="1"/>
  <c r="I52" i="1"/>
  <c r="P52" i="1" s="1"/>
  <c r="I72" i="1"/>
  <c r="I71" i="1"/>
  <c r="I70" i="1"/>
  <c r="I69" i="1"/>
  <c r="I68" i="1"/>
  <c r="I67" i="1"/>
  <c r="I66" i="1"/>
  <c r="I65" i="1"/>
  <c r="I64" i="1"/>
  <c r="I63" i="1"/>
  <c r="I62" i="1"/>
  <c r="I61" i="1"/>
  <c r="I60" i="1"/>
  <c r="I59" i="1"/>
  <c r="I58" i="1"/>
  <c r="I57" i="1"/>
  <c r="I56" i="1"/>
  <c r="I55" i="1"/>
  <c r="I54" i="1"/>
  <c r="I53" i="1"/>
  <c r="I47" i="1"/>
  <c r="I50" i="1"/>
  <c r="I49" i="1"/>
  <c r="I48" i="1"/>
  <c r="I46" i="1"/>
  <c r="I45" i="1"/>
  <c r="I44" i="1"/>
  <c r="I43" i="1"/>
  <c r="I42" i="1"/>
  <c r="I41" i="1"/>
  <c r="I34" i="1"/>
  <c r="I33" i="1"/>
  <c r="I32" i="1"/>
  <c r="I31" i="1"/>
  <c r="I30" i="1"/>
  <c r="I29" i="1"/>
  <c r="I28" i="1"/>
  <c r="I27" i="1"/>
  <c r="I26" i="1"/>
  <c r="I25" i="1"/>
  <c r="I24" i="1"/>
  <c r="I23" i="1"/>
  <c r="I22" i="1"/>
  <c r="I10" i="1"/>
  <c r="I9" i="1"/>
  <c r="I8" i="1"/>
  <c r="I7" i="1"/>
  <c r="I14" i="1"/>
  <c r="I13" i="1"/>
  <c r="I40" i="1"/>
  <c r="I39" i="1"/>
  <c r="I38" i="1"/>
  <c r="I37" i="1"/>
  <c r="I36" i="1"/>
  <c r="I35" i="1"/>
  <c r="I12" i="1"/>
  <c r="I11" i="1"/>
  <c r="I21" i="1"/>
  <c r="I20" i="1"/>
  <c r="I19" i="1"/>
  <c r="I18" i="1"/>
  <c r="I17" i="1"/>
  <c r="I16" i="1"/>
  <c r="I15" i="1"/>
  <c r="J51" i="1" l="1"/>
  <c r="O51" i="1"/>
  <c r="K51" i="1"/>
  <c r="P51" i="1"/>
  <c r="L51" i="1"/>
  <c r="M51" i="1"/>
  <c r="K52" i="1"/>
  <c r="J52" i="1"/>
  <c r="M52" i="1"/>
  <c r="L52" i="1"/>
  <c r="N52" i="1"/>
  <c r="O52" i="1"/>
  <c r="P62" i="1"/>
  <c r="L61" i="1"/>
  <c r="K60" i="1"/>
  <c r="P59" i="1"/>
  <c r="L58" i="1"/>
  <c r="M57" i="1"/>
  <c r="P56" i="1"/>
  <c r="L55" i="1"/>
  <c r="N54" i="1"/>
  <c r="P53" i="1"/>
  <c r="P72" i="1"/>
  <c r="L71" i="1"/>
  <c r="N70" i="1"/>
  <c r="P69" i="1"/>
  <c r="L68" i="1"/>
  <c r="P67" i="1"/>
  <c r="P66" i="1"/>
  <c r="L65" i="1"/>
  <c r="P64" i="1"/>
  <c r="J63" i="1"/>
  <c r="O68" i="1" l="1"/>
  <c r="M61" i="1"/>
  <c r="P65" i="1"/>
  <c r="O58" i="1"/>
  <c r="M65" i="1"/>
  <c r="M58" i="1"/>
  <c r="N65" i="1"/>
  <c r="N58" i="1"/>
  <c r="M55" i="1"/>
  <c r="N55" i="1"/>
  <c r="M68" i="1"/>
  <c r="O55" i="1"/>
  <c r="N61" i="1"/>
  <c r="O65" i="1"/>
  <c r="N68" i="1"/>
  <c r="P55" i="1"/>
  <c r="O61" i="1"/>
  <c r="P61" i="1"/>
  <c r="K54" i="1"/>
  <c r="N57" i="1"/>
  <c r="J59" i="1"/>
  <c r="N60" i="1"/>
  <c r="J62" i="1"/>
  <c r="J57" i="1"/>
  <c r="L57" i="1"/>
  <c r="P58" i="1"/>
  <c r="L60" i="1"/>
  <c r="M54" i="1"/>
  <c r="M60" i="1"/>
  <c r="J53" i="1"/>
  <c r="K53" i="1"/>
  <c r="O57" i="1"/>
  <c r="K59" i="1"/>
  <c r="O60" i="1"/>
  <c r="K62" i="1"/>
  <c r="J56" i="1"/>
  <c r="K56" i="1"/>
  <c r="L53" i="1"/>
  <c r="P54" i="1"/>
  <c r="L56" i="1"/>
  <c r="P57" i="1"/>
  <c r="L59" i="1"/>
  <c r="P60" i="1"/>
  <c r="L62" i="1"/>
  <c r="M53" i="1"/>
  <c r="J60" i="1"/>
  <c r="M62" i="1"/>
  <c r="N53" i="1"/>
  <c r="J55" i="1"/>
  <c r="N56" i="1"/>
  <c r="J58" i="1"/>
  <c r="N59" i="1"/>
  <c r="J61" i="1"/>
  <c r="N62" i="1"/>
  <c r="L54" i="1"/>
  <c r="O54" i="1"/>
  <c r="M56" i="1"/>
  <c r="M59" i="1"/>
  <c r="O53" i="1"/>
  <c r="K55" i="1"/>
  <c r="O56" i="1"/>
  <c r="K58" i="1"/>
  <c r="O59" i="1"/>
  <c r="K61" i="1"/>
  <c r="O62" i="1"/>
  <c r="J54" i="1"/>
  <c r="K57" i="1"/>
  <c r="O71" i="1"/>
  <c r="L67" i="1"/>
  <c r="P68" i="1"/>
  <c r="L70" i="1"/>
  <c r="P71" i="1"/>
  <c r="K67" i="1"/>
  <c r="M64" i="1"/>
  <c r="M67" i="1"/>
  <c r="M70" i="1"/>
  <c r="N67" i="1"/>
  <c r="J72" i="1"/>
  <c r="O64" i="1"/>
  <c r="K66" i="1"/>
  <c r="O67" i="1"/>
  <c r="K69" i="1"/>
  <c r="O70" i="1"/>
  <c r="K72" i="1"/>
  <c r="P70" i="1"/>
  <c r="L72" i="1"/>
  <c r="M72" i="1"/>
  <c r="M71" i="1"/>
  <c r="J64" i="1"/>
  <c r="J67" i="1"/>
  <c r="J70" i="1"/>
  <c r="K64" i="1"/>
  <c r="K70" i="1"/>
  <c r="M69" i="1"/>
  <c r="J65" i="1"/>
  <c r="N66" i="1"/>
  <c r="J68" i="1"/>
  <c r="N69" i="1"/>
  <c r="J71" i="1"/>
  <c r="N72" i="1"/>
  <c r="L64" i="1"/>
  <c r="K65" i="1"/>
  <c r="O66" i="1"/>
  <c r="K68" i="1"/>
  <c r="O69" i="1"/>
  <c r="K71" i="1"/>
  <c r="O72" i="1"/>
  <c r="N71" i="1"/>
  <c r="N64" i="1"/>
  <c r="J66" i="1"/>
  <c r="J69" i="1"/>
  <c r="L66" i="1"/>
  <c r="L69" i="1"/>
  <c r="M66" i="1"/>
  <c r="K63" i="1"/>
  <c r="P63" i="1"/>
  <c r="O63" i="1"/>
  <c r="N63" i="1"/>
  <c r="M63" i="1"/>
  <c r="L63" i="1"/>
  <c r="P10" i="1"/>
  <c r="M10" i="1" l="1"/>
  <c r="N10" i="1"/>
  <c r="K10" i="1"/>
  <c r="O10" i="1"/>
  <c r="J10" i="1"/>
  <c r="L10" i="1"/>
  <c r="J32" i="1"/>
  <c r="P24" i="1"/>
  <c r="P9" i="1"/>
  <c r="P32" i="1" l="1"/>
  <c r="N32" i="1"/>
  <c r="L32" i="1"/>
  <c r="K32" i="1"/>
  <c r="O32" i="1"/>
  <c r="M32" i="1"/>
  <c r="K24" i="1"/>
  <c r="M24" i="1"/>
  <c r="O24" i="1"/>
  <c r="J24" i="1"/>
  <c r="L24" i="1"/>
  <c r="N24" i="1"/>
  <c r="J9" i="1"/>
  <c r="K9" i="1"/>
  <c r="L9" i="1"/>
  <c r="M9" i="1"/>
  <c r="N9" i="1"/>
  <c r="O9" i="1"/>
  <c r="J26" i="1" l="1"/>
  <c r="L26" i="1"/>
  <c r="O26" i="1"/>
  <c r="N26" i="1"/>
  <c r="P26" i="1"/>
  <c r="M26" i="1"/>
  <c r="K26" i="1"/>
  <c r="K14" i="1"/>
  <c r="N14" i="1"/>
  <c r="L14" i="1"/>
  <c r="M14" i="1"/>
  <c r="J14" i="1"/>
  <c r="P14" i="1"/>
  <c r="O14" i="1"/>
  <c r="K47" i="1"/>
  <c r="J47" i="1"/>
  <c r="N47" i="1"/>
  <c r="O47" i="1"/>
  <c r="L47" i="1"/>
  <c r="P47" i="1"/>
  <c r="M47" i="1"/>
  <c r="K36" i="1"/>
  <c r="J36" i="1"/>
  <c r="O36" i="1"/>
  <c r="P36" i="1"/>
  <c r="N36" i="1"/>
  <c r="M36" i="1"/>
  <c r="L36" i="1"/>
  <c r="J39" i="1"/>
  <c r="N39" i="1"/>
  <c r="P39" i="1"/>
  <c r="K39" i="1"/>
  <c r="L39" i="1"/>
  <c r="O39" i="1"/>
  <c r="M39" i="1"/>
  <c r="J45" i="1"/>
  <c r="N45" i="1"/>
  <c r="M45" i="1"/>
  <c r="L45" i="1"/>
  <c r="K45" i="1"/>
  <c r="O45" i="1"/>
  <c r="P45" i="1"/>
  <c r="L13" i="1"/>
  <c r="N13" i="1"/>
  <c r="P13" i="1"/>
  <c r="O13" i="1"/>
  <c r="M13" i="1"/>
  <c r="K13" i="1"/>
  <c r="J13" i="1"/>
  <c r="M37" i="1"/>
  <c r="L37" i="1"/>
  <c r="P37" i="1"/>
  <c r="O37" i="1"/>
  <c r="K37" i="1"/>
  <c r="J37" i="1"/>
  <c r="N37" i="1"/>
  <c r="K44" i="1"/>
  <c r="M44" i="1"/>
  <c r="L44" i="1"/>
  <c r="J44" i="1"/>
  <c r="N44" i="1"/>
  <c r="O44" i="1"/>
  <c r="P44" i="1"/>
  <c r="L18" i="1"/>
  <c r="P18" i="1"/>
  <c r="K18" i="1"/>
  <c r="M18" i="1"/>
  <c r="N18" i="1"/>
  <c r="J18" i="1"/>
  <c r="O18" i="1"/>
  <c r="N35" i="1"/>
  <c r="M35" i="1"/>
  <c r="K35" i="1"/>
  <c r="P35" i="1"/>
  <c r="O35" i="1"/>
  <c r="L35" i="1"/>
  <c r="J35" i="1"/>
  <c r="K49" i="1"/>
  <c r="N49" i="1"/>
  <c r="P49" i="1"/>
  <c r="O49" i="1"/>
  <c r="M49" i="1"/>
  <c r="L49" i="1"/>
  <c r="J49" i="1"/>
  <c r="N46" i="1"/>
  <c r="O46" i="1"/>
  <c r="P46" i="1"/>
  <c r="K46" i="1"/>
  <c r="J46" i="1"/>
  <c r="M46" i="1"/>
  <c r="L46" i="1"/>
  <c r="M17" i="1"/>
  <c r="N17" i="1"/>
  <c r="O17" i="1"/>
  <c r="P17" i="1"/>
  <c r="J17" i="1"/>
  <c r="K17" i="1"/>
  <c r="L17" i="1"/>
  <c r="K33" i="1"/>
  <c r="O33" i="1"/>
  <c r="L33" i="1"/>
  <c r="M33" i="1"/>
  <c r="N33" i="1"/>
  <c r="J33" i="1"/>
  <c r="P33" i="1"/>
  <c r="L34" i="1"/>
  <c r="N34" i="1"/>
  <c r="J34" i="1"/>
  <c r="K34" i="1"/>
  <c r="P34" i="1"/>
  <c r="O34" i="1"/>
  <c r="M34" i="1"/>
  <c r="J50" i="1"/>
  <c r="N50" i="1"/>
  <c r="K50" i="1"/>
  <c r="P50" i="1"/>
  <c r="O50" i="1"/>
  <c r="M50" i="1"/>
  <c r="L50" i="1"/>
  <c r="O40" i="1"/>
  <c r="M40" i="1"/>
  <c r="L40" i="1"/>
  <c r="P40" i="1"/>
  <c r="J40" i="1"/>
  <c r="K40" i="1"/>
  <c r="N40" i="1"/>
  <c r="M48" i="1"/>
  <c r="L48" i="1"/>
  <c r="K48" i="1"/>
  <c r="N48" i="1"/>
  <c r="P48" i="1"/>
  <c r="O48" i="1"/>
  <c r="J48" i="1"/>
  <c r="P16" i="1"/>
  <c r="N16" i="1"/>
  <c r="J16" i="1"/>
  <c r="O16" i="1"/>
  <c r="M16" i="1"/>
  <c r="L16" i="1"/>
  <c r="K16" i="1"/>
  <c r="K22" i="1"/>
  <c r="N22" i="1"/>
  <c r="P22" i="1"/>
  <c r="O22" i="1"/>
  <c r="M22" i="1"/>
  <c r="L22" i="1"/>
  <c r="J22" i="1"/>
  <c r="L30" i="1"/>
  <c r="K30" i="1"/>
  <c r="N30" i="1"/>
  <c r="J30" i="1"/>
  <c r="P30" i="1"/>
  <c r="O30" i="1"/>
  <c r="M30" i="1"/>
  <c r="J7" i="1"/>
  <c r="L7" i="1"/>
  <c r="M7" i="1"/>
  <c r="N7" i="1"/>
  <c r="O7" i="1"/>
  <c r="K7" i="1"/>
  <c r="P7" i="1"/>
  <c r="L23" i="1"/>
  <c r="N23" i="1"/>
  <c r="J23" i="1"/>
  <c r="O23" i="1"/>
  <c r="P23" i="1"/>
  <c r="M23" i="1"/>
  <c r="K23" i="1"/>
  <c r="N43" i="1"/>
  <c r="M43" i="1"/>
  <c r="L43" i="1"/>
  <c r="P43" i="1"/>
  <c r="O43" i="1"/>
  <c r="K43" i="1"/>
  <c r="J43" i="1"/>
  <c r="P19" i="1"/>
  <c r="L19" i="1"/>
  <c r="M19" i="1"/>
  <c r="N19" i="1"/>
  <c r="K19" i="1"/>
  <c r="O19" i="1"/>
  <c r="J19" i="1"/>
  <c r="M28" i="1"/>
  <c r="P28" i="1"/>
  <c r="J28" i="1"/>
  <c r="N28" i="1"/>
  <c r="K28" i="1"/>
  <c r="O28" i="1"/>
  <c r="L28" i="1"/>
  <c r="M12" i="1"/>
  <c r="K12" i="1"/>
  <c r="N12" i="1"/>
  <c r="J12" i="1"/>
  <c r="L12" i="1"/>
  <c r="P12" i="1"/>
  <c r="O12" i="1"/>
  <c r="N20" i="1"/>
  <c r="K20" i="1"/>
  <c r="P20" i="1"/>
  <c r="O20" i="1"/>
  <c r="M20" i="1"/>
  <c r="J20" i="1"/>
  <c r="L20" i="1"/>
  <c r="N31" i="1"/>
  <c r="P31" i="1"/>
  <c r="O31" i="1"/>
  <c r="M31" i="1"/>
  <c r="J31" i="1"/>
  <c r="K31" i="1"/>
  <c r="L31" i="1"/>
  <c r="N8" i="1"/>
  <c r="P8" i="1"/>
  <c r="K8" i="1"/>
  <c r="J8" i="1"/>
  <c r="M8" i="1"/>
  <c r="O8" i="1"/>
  <c r="L8" i="1"/>
  <c r="M11" i="1"/>
  <c r="J11" i="1"/>
  <c r="N11" i="1"/>
  <c r="P11" i="1"/>
  <c r="O11" i="1"/>
  <c r="K11" i="1"/>
  <c r="L11" i="1"/>
  <c r="M29" i="1"/>
  <c r="L29" i="1"/>
  <c r="N29" i="1"/>
  <c r="K29" i="1"/>
  <c r="J29" i="1"/>
  <c r="P29" i="1"/>
  <c r="O29" i="1"/>
  <c r="P25" i="1"/>
  <c r="O25" i="1"/>
  <c r="M25" i="1"/>
  <c r="K25" i="1"/>
  <c r="N25" i="1"/>
  <c r="J25" i="1"/>
  <c r="L25" i="1"/>
  <c r="N21" i="1"/>
  <c r="L21" i="1"/>
  <c r="J21" i="1"/>
  <c r="K21" i="1"/>
  <c r="P21" i="1"/>
  <c r="M21" i="1"/>
  <c r="O21" i="1"/>
  <c r="N42" i="1"/>
  <c r="L42" i="1"/>
  <c r="O42" i="1"/>
  <c r="J42" i="1"/>
  <c r="K42" i="1"/>
  <c r="P42" i="1"/>
  <c r="M42" i="1"/>
  <c r="O27" i="1"/>
  <c r="P27" i="1"/>
  <c r="K27" i="1"/>
  <c r="N27" i="1"/>
  <c r="M27" i="1"/>
  <c r="J27" i="1"/>
  <c r="L27" i="1"/>
  <c r="K38" i="1"/>
  <c r="N38" i="1"/>
  <c r="P38" i="1"/>
  <c r="O38" i="1"/>
  <c r="L38" i="1"/>
  <c r="M38" i="1"/>
  <c r="J38" i="1"/>
  <c r="L41" i="1"/>
  <c r="K41" i="1"/>
  <c r="N41" i="1"/>
  <c r="J41" i="1"/>
  <c r="O41" i="1"/>
  <c r="M41" i="1"/>
  <c r="P41" i="1"/>
  <c r="M15" i="1"/>
  <c r="N15" i="1"/>
  <c r="K15" i="1"/>
  <c r="L15" i="1"/>
  <c r="O15" i="1"/>
  <c r="J15" i="1"/>
  <c r="P15" i="1"/>
</calcChain>
</file>

<file path=xl/sharedStrings.xml><?xml version="1.0" encoding="utf-8"?>
<sst xmlns="http://schemas.openxmlformats.org/spreadsheetml/2006/main" count="290" uniqueCount="167">
  <si>
    <t>Guidance</t>
  </si>
  <si>
    <t>X</t>
  </si>
  <si>
    <t>Non-Obstetrical Pelvic</t>
  </si>
  <si>
    <t>Extremities</t>
  </si>
  <si>
    <t>Other</t>
  </si>
  <si>
    <t>Vascular</t>
  </si>
  <si>
    <t>SONOGRAPHY PROCEDURES</t>
  </si>
  <si>
    <t>KEY: ✔️* = Allowed/Preferred; ✔️ = Allowed; 🚫 = Not Allowed</t>
  </si>
  <si>
    <t>COUPLING AGENT/GEL</t>
  </si>
  <si>
    <t>PROCEDURE CATEGORY</t>
  </si>
  <si>
    <t>Gel: Single-use clean (preferred)</t>
  </si>
  <si>
    <t>✔️*</t>
  </si>
  <si>
    <t>optional</t>
  </si>
  <si>
    <t>Non-critical</t>
  </si>
  <si>
    <t>Gel: Single-use sterile (preferred)</t>
  </si>
  <si>
    <t>✔️</t>
  </si>
  <si>
    <t>🚫</t>
  </si>
  <si>
    <t>Semi-critical</t>
  </si>
  <si>
    <t>Disinfection: Sterile (preferred)</t>
  </si>
  <si>
    <t>Critical</t>
  </si>
  <si>
    <t>NOTES</t>
  </si>
  <si>
    <t>GEL-CLEAN</t>
  </si>
  <si>
    <t>GEL-STERILE</t>
  </si>
  <si>
    <t>COVER-NON-STERILE</t>
  </si>
  <si>
    <t>COVER-STERILE</t>
  </si>
  <si>
    <t>PROCESS-LLD</t>
  </si>
  <si>
    <t>PROCESS-HLD</t>
  </si>
  <si>
    <t>PROCESS-STERILE</t>
  </si>
  <si>
    <t>CLASSIFICATION</t>
  </si>
  <si>
    <t>COMMENTS &amp; SUGGESTIONS</t>
  </si>
  <si>
    <t>NOTES:</t>
  </si>
  <si>
    <t>ASSESS EXPECTED AND ACTUAL RISK</t>
  </si>
  <si>
    <t>SDMS DISCLAIMER AND TERMS OF USE</t>
  </si>
  <si>
    <t>Echocardiography (Fetal)</t>
  </si>
  <si>
    <t>Obstetric</t>
  </si>
  <si>
    <t>ACTUAL: DURING/AFTER PROCEDURE</t>
  </si>
  <si>
    <t>Non-critical (Guidance ¹)</t>
  </si>
  <si>
    <t>Abdomen Elastography</t>
  </si>
  <si>
    <t>Retroperitoneal - Transplanted Kidney w/ Duplex Doppler</t>
  </si>
  <si>
    <t>Aorta (AAA screening)</t>
  </si>
  <si>
    <t>Renal Retroperitoneal</t>
  </si>
  <si>
    <t>Fetal Doppler Echocardiography</t>
  </si>
  <si>
    <t>Fetal Echocardiography (2D)</t>
  </si>
  <si>
    <t>Doppler Echocardiography</t>
  </si>
  <si>
    <t>Echocardiography (Pediatric/Adult)</t>
  </si>
  <si>
    <t>Echocardiography  (transesophageal)</t>
  </si>
  <si>
    <t>Echocardiography  (transthoracic)</t>
  </si>
  <si>
    <t>Stress Echocardiography</t>
  </si>
  <si>
    <t>Infant Hips</t>
  </si>
  <si>
    <t>Non-Vascular Extremity</t>
  </si>
  <si>
    <t>Abdomen</t>
  </si>
  <si>
    <t>Head/Neck</t>
  </si>
  <si>
    <t>Chest/Breast</t>
  </si>
  <si>
    <t>Breast w/ axilla</t>
  </si>
  <si>
    <t>Neck, Thyroid/Parathyroid</t>
  </si>
  <si>
    <t>Ophthalmic</t>
  </si>
  <si>
    <t>Scrotum &amp; Testicles</t>
  </si>
  <si>
    <t>Pelvic (non-OB,  transabdominal)</t>
  </si>
  <si>
    <t>Pelvic (non-OB, transvaginal)</t>
  </si>
  <si>
    <t>Sonophysterography w/ Doppler (non-OB, transvaginal)</t>
  </si>
  <si>
    <t>Fetal Biophysical Profile</t>
  </si>
  <si>
    <t>Pregnant  &lt; 14 weeks (transabdominal)</t>
  </si>
  <si>
    <t>Pregnant  &gt; 14 weeks (transabdominal)</t>
  </si>
  <si>
    <t>Pregnant (transvaginal)</t>
  </si>
  <si>
    <t>Pregnant (transabdominal)</t>
  </si>
  <si>
    <t>Pregnant w/ Detailed Fetal Anatomic Exam (transabdominal)</t>
  </si>
  <si>
    <t>Pregnant w/ First Trim Fetal Nuchal Translucency (transabdominal)</t>
  </si>
  <si>
    <t>Pregnant w/ First Trim Fetal Nuchal Translucency (transvaginal)</t>
  </si>
  <si>
    <t>Duplex Hemodialysis Access</t>
  </si>
  <si>
    <t>Abdominal Duplex Arterial/Venous (transabdominal)</t>
  </si>
  <si>
    <t>Abdominal Duplex Arterial/Venous (transvaginal)</t>
  </si>
  <si>
    <t>Carotid Doppler</t>
  </si>
  <si>
    <t>Carotid Intima-Media Thickness</t>
  </si>
  <si>
    <t>Duplex Aorta, IVC, iliac, or Bypass Grafts</t>
  </si>
  <si>
    <t>Duplex Arterial/Venous Penile</t>
  </si>
  <si>
    <t>Transcranial Doppler Intracranial Artery</t>
  </si>
  <si>
    <t>Spinal Canal &amp; Contents</t>
  </si>
  <si>
    <t>Chest (includes mediastinum, chest wall, and upper back)</t>
  </si>
  <si>
    <t>PROCEDURE DESCRIPTION</t>
  </si>
  <si>
    <t>.</t>
  </si>
  <si>
    <t>Select Category</t>
  </si>
  <si>
    <t>TRANSDUCER
REPROCCESSING</t>
  </si>
  <si>
    <t>TRANSDUCER
COVER</t>
  </si>
  <si>
    <t>⑨</t>
  </si>
  <si>
    <t>If additional categories are desired, they should be added by expanding the table or inserting a new row within the table. Do not simply add at the end without making it part of the table.</t>
  </si>
  <si>
    <t>This lookup table is used in the Sonography Procedures worksheet to automatically generate the Calculated Spaulding Classification and Best Practices columns.</t>
  </si>
  <si>
    <t>The formulas in the Sonography Procedures worksheet expect the Classifications (column A) exactly as provided above. If changed here, all the applicable formulas must change there!</t>
  </si>
  <si>
    <t>=IF($A80="Guidance",IF(OR($E80&lt;&gt;"",$H80&lt;&gt;""),"Critical",IF(OR($D80&lt;&gt;"",$G80&lt;&gt;""),"Semi-critical",IF(AND(OR($C80&lt;&gt;"",$F80&lt;&gt;""),$A80="Guidance"),"Non-Critical (Guidance ¹)",""))),IF(OR($E80&lt;&gt;"",$H80&lt;&gt;""),"Critical",IF(OR($D80&lt;&gt;"",$G80&lt;&gt;""),"Semi-critical",IF(OR($C80&lt;&gt;"",$F80&lt;&gt;""),"Non-Critical",""))))</t>
  </si>
  <si>
    <t>EXAMPLE FORMULA</t>
  </si>
  <si>
    <t>The first half of the formula determines whether "Guidance" is listed in the "Procedure Category" column. If so, the first set of formulas apply - this results in "Non-Critical (Guidance ¹)" being displayed if there is text either of the  the "Intact Skin" (③⑥) columns for the row. If any other "Procedure Category" is listed (or selected by the user for rows at the bottom of the Worksheet), the second set of formulas apply and will display Non-Critical, Semi-Critical, or Critical as the Calculated Spaulding Classification (based solely on the entries in the Expected: Before Procedure columns (③④⑤) or Actual: During/After Procedure columns (⑥⑦⑧).</t>
  </si>
  <si>
    <t>OR</t>
  </si>
  <si>
    <t>FORMULA LOGIC SUMMARY</t>
  </si>
  <si>
    <t xml:space="preserve">	If none of the criteria above apply, just display and empty cell	</t>
  </si>
  <si>
    <t>DOCUMENTATION</t>
  </si>
  <si>
    <t>A blank row is provided at the top of the list so user can de-select all options from the dropdown list.</t>
  </si>
  <si>
    <t>OPTIONS</t>
  </si>
  <si>
    <r>
      <rPr>
        <b/>
        <sz val="12"/>
        <color rgb="FFFF0000"/>
        <rFont val="Calibri"/>
        <family val="2"/>
      </rPr>
      <t xml:space="preserve">  </t>
    </r>
    <r>
      <rPr>
        <b/>
        <sz val="16"/>
        <color rgb="FFFF0000"/>
        <rFont val="Calibri"/>
        <family val="2"/>
      </rPr>
      <t>🄰</t>
    </r>
    <r>
      <rPr>
        <sz val="12"/>
        <color theme="1"/>
        <rFont val="Calibri"/>
        <family val="2"/>
      </rPr>
      <t xml:space="preserve">  = No data-entry permitted in this column except in blank/empty rows at the bottom of worksheet</t>
    </r>
    <r>
      <rPr>
        <b/>
        <sz val="12"/>
        <color theme="1"/>
        <rFont val="Calibri"/>
        <family val="2"/>
      </rPr>
      <t>.</t>
    </r>
  </si>
  <si>
    <r>
      <t>①</t>
    </r>
    <r>
      <rPr>
        <sz val="18"/>
        <color theme="1"/>
        <rFont val="Calibri"/>
        <family val="2"/>
      </rPr>
      <t>🄰</t>
    </r>
  </si>
  <si>
    <r>
      <t>②</t>
    </r>
    <r>
      <rPr>
        <sz val="18"/>
        <color theme="1"/>
        <rFont val="Calibri"/>
        <family val="2"/>
      </rPr>
      <t>🄰</t>
    </r>
  </si>
  <si>
    <r>
      <t xml:space="preserve">Intact
Skin
</t>
    </r>
    <r>
      <rPr>
        <sz val="18"/>
        <color rgb="FF000000"/>
        <rFont val="Calibri"/>
        <family val="2"/>
      </rPr>
      <t>③</t>
    </r>
  </si>
  <si>
    <r>
      <t xml:space="preserve">Mucous Membrane or Non-Intact Skin
</t>
    </r>
    <r>
      <rPr>
        <sz val="18"/>
        <rFont val="Calibri"/>
        <family val="2"/>
      </rPr>
      <t>④</t>
    </r>
  </si>
  <si>
    <r>
      <t xml:space="preserve">Sterile Tissue or Blood
</t>
    </r>
    <r>
      <rPr>
        <sz val="18"/>
        <rFont val="Calibri"/>
        <family val="2"/>
      </rPr>
      <t>⑤</t>
    </r>
  </si>
  <si>
    <r>
      <t xml:space="preserve">Intact
Skin
</t>
    </r>
    <r>
      <rPr>
        <sz val="18"/>
        <color rgb="FF000000"/>
        <rFont val="Calibri"/>
        <family val="2"/>
      </rPr>
      <t>⑥</t>
    </r>
  </si>
  <si>
    <r>
      <t xml:space="preserve">Mucous Membrane or Non-Intact Skin
</t>
    </r>
    <r>
      <rPr>
        <sz val="18"/>
        <rFont val="Calibri"/>
        <family val="2"/>
      </rPr>
      <t>⑦</t>
    </r>
  </si>
  <si>
    <r>
      <t xml:space="preserve">Sterile Tissue or Blood
</t>
    </r>
    <r>
      <rPr>
        <sz val="18"/>
        <rFont val="Calibri"/>
        <family val="2"/>
      </rPr>
      <t>⑧</t>
    </r>
  </si>
  <si>
    <r>
      <t xml:space="preserve">Clean and Sterile Process
</t>
    </r>
    <r>
      <rPr>
        <sz val="18"/>
        <color rgb="FFFF0000"/>
        <rFont val="Calibri"/>
        <family val="2"/>
      </rPr>
      <t>⑩</t>
    </r>
  </si>
  <si>
    <r>
      <t xml:space="preserve">Clean and HLD Process
</t>
    </r>
    <r>
      <rPr>
        <sz val="18"/>
        <color rgb="FFFF0000"/>
        <rFont val="Calibri"/>
        <family val="2"/>
      </rPr>
      <t>⑪</t>
    </r>
  </si>
  <si>
    <r>
      <t xml:space="preserve">Clean and LLD Process
</t>
    </r>
    <r>
      <rPr>
        <sz val="18"/>
        <color rgb="FFFF0000"/>
        <rFont val="Calibri"/>
        <family val="2"/>
      </rPr>
      <t>⑫</t>
    </r>
  </si>
  <si>
    <r>
      <t xml:space="preserve">Sterile
</t>
    </r>
    <r>
      <rPr>
        <sz val="18"/>
        <color rgb="FFFF0000"/>
        <rFont val="Calibri"/>
        <family val="2"/>
      </rPr>
      <t>⑬</t>
    </r>
  </si>
  <si>
    <r>
      <t xml:space="preserve">Non-Sterile
</t>
    </r>
    <r>
      <rPr>
        <sz val="18"/>
        <color rgb="FFFF0000"/>
        <rFont val="Calibri"/>
        <family val="2"/>
      </rPr>
      <t>⑭</t>
    </r>
  </si>
  <si>
    <r>
      <t xml:space="preserve">Sterile
</t>
    </r>
    <r>
      <rPr>
        <sz val="18"/>
        <color rgb="FFFF0000"/>
        <rFont val="Calibri"/>
        <family val="2"/>
      </rPr>
      <t>⑮</t>
    </r>
  </si>
  <si>
    <r>
      <t xml:space="preserve">Non-Sterile
</t>
    </r>
    <r>
      <rPr>
        <sz val="18"/>
        <color rgb="FFFF0000"/>
        <rFont val="Calibri"/>
        <family val="2"/>
      </rPr>
      <t>⑯</t>
    </r>
  </si>
  <si>
    <r>
      <t xml:space="preserve">Please submit comments or suggestions to </t>
    </r>
    <r>
      <rPr>
        <b/>
        <sz val="11"/>
        <color theme="1"/>
        <rFont val="Calibri"/>
        <family val="2"/>
      </rPr>
      <t>executivestaff@sdms.org</t>
    </r>
    <r>
      <rPr>
        <sz val="11"/>
        <color theme="1"/>
        <rFont val="Calibri"/>
        <family val="2"/>
      </rPr>
      <t>.</t>
    </r>
  </si>
  <si>
    <r>
      <rPr>
        <b/>
        <sz val="12"/>
        <color theme="1"/>
        <rFont val="Calibri"/>
        <family val="2"/>
      </rPr>
      <t>IF</t>
    </r>
    <r>
      <rPr>
        <sz val="12"/>
        <color theme="1"/>
        <rFont val="Calibri"/>
        <family val="2"/>
      </rPr>
      <t xml:space="preserve"> "Guidance" appears in $A </t>
    </r>
  </si>
  <si>
    <r>
      <rPr>
        <b/>
        <sz val="12"/>
        <color theme="1"/>
        <rFont val="Calibri"/>
        <family val="2"/>
      </rPr>
      <t>IF</t>
    </r>
    <r>
      <rPr>
        <sz val="12"/>
        <color theme="1"/>
        <rFont val="Calibri"/>
        <family val="2"/>
      </rPr>
      <t xml:space="preserve"> $E </t>
    </r>
    <r>
      <rPr>
        <b/>
        <sz val="12"/>
        <color theme="1"/>
        <rFont val="Calibri"/>
        <family val="2"/>
      </rPr>
      <t>OR</t>
    </r>
    <r>
      <rPr>
        <sz val="12"/>
        <color theme="1"/>
        <rFont val="Calibri"/>
        <family val="2"/>
      </rPr>
      <t xml:space="preserve"> $H contain something (e.g., "X")							
		Display "Critical"</t>
    </r>
  </si>
  <si>
    <r>
      <t xml:space="preserve">	</t>
    </r>
    <r>
      <rPr>
        <b/>
        <sz val="12"/>
        <color theme="1"/>
        <rFont val="Calibri"/>
        <family val="2"/>
      </rPr>
      <t>IF</t>
    </r>
    <r>
      <rPr>
        <sz val="12"/>
        <color theme="1"/>
        <rFont val="Calibri"/>
        <family val="2"/>
      </rPr>
      <t xml:space="preserve"> $D </t>
    </r>
    <r>
      <rPr>
        <b/>
        <sz val="12"/>
        <color theme="1"/>
        <rFont val="Calibri"/>
        <family val="2"/>
      </rPr>
      <t>OR</t>
    </r>
    <r>
      <rPr>
        <sz val="12"/>
        <color theme="1"/>
        <rFont val="Calibri"/>
        <family val="2"/>
      </rPr>
      <t xml:space="preserve"> $G contain something (e.g., "X")							
		Display "Semi-Critical"	</t>
    </r>
  </si>
  <si>
    <r>
      <rPr>
        <b/>
        <sz val="12"/>
        <color theme="1"/>
        <rFont val="Calibri"/>
        <family val="2"/>
      </rPr>
      <t>IF</t>
    </r>
    <r>
      <rPr>
        <sz val="12"/>
        <color theme="1"/>
        <rFont val="Calibri"/>
        <family val="2"/>
      </rPr>
      <t xml:space="preserve"> $C </t>
    </r>
    <r>
      <rPr>
        <b/>
        <sz val="12"/>
        <color theme="1"/>
        <rFont val="Calibri"/>
        <family val="2"/>
      </rPr>
      <t>OR</t>
    </r>
    <r>
      <rPr>
        <sz val="12"/>
        <color theme="1"/>
        <rFont val="Calibri"/>
        <family val="2"/>
      </rPr>
      <t xml:space="preserve"> $F contain something (e.g., "X")							
		</t>
    </r>
    <r>
      <rPr>
        <b/>
        <sz val="12"/>
        <color theme="1"/>
        <rFont val="Calibri"/>
        <family val="2"/>
      </rPr>
      <t>AND</t>
    </r>
    <r>
      <rPr>
        <sz val="12"/>
        <color theme="1"/>
        <rFont val="Calibri"/>
        <family val="2"/>
      </rPr>
      <t xml:space="preserve">						
		$A is "Guidance"						
			Display "Non-Critical (Guidance ¹)"					
		</t>
    </r>
    <r>
      <rPr>
        <b/>
        <sz val="12"/>
        <color theme="1"/>
        <rFont val="Calibri"/>
        <family val="2"/>
      </rPr>
      <t>OR</t>
    </r>
    <r>
      <rPr>
        <sz val="12"/>
        <color theme="1"/>
        <rFont val="Calibri"/>
        <family val="2"/>
      </rPr>
      <t xml:space="preserve">						
			Display "Non-Critical"			</t>
    </r>
  </si>
  <si>
    <r>
      <rPr>
        <b/>
        <sz val="12"/>
        <color theme="1"/>
        <rFont val="Calibri"/>
        <family val="2"/>
      </rPr>
      <t>IF</t>
    </r>
    <r>
      <rPr>
        <sz val="12"/>
        <color theme="1"/>
        <rFont val="Calibri"/>
        <family val="2"/>
      </rPr>
      <t xml:space="preserve"> $E </t>
    </r>
    <r>
      <rPr>
        <b/>
        <sz val="12"/>
        <color theme="1"/>
        <rFont val="Calibri"/>
        <family val="2"/>
      </rPr>
      <t>OR</t>
    </r>
    <r>
      <rPr>
        <sz val="12"/>
        <color theme="1"/>
        <rFont val="Calibri"/>
        <family val="2"/>
      </rPr>
      <t xml:space="preserve"> $H contain something (e.g., "X")							
		Display "Critical"						
	</t>
    </r>
    <r>
      <rPr>
        <b/>
        <sz val="12"/>
        <color theme="1"/>
        <rFont val="Calibri"/>
        <family val="2"/>
      </rPr>
      <t>OR</t>
    </r>
    <r>
      <rPr>
        <sz val="12"/>
        <color theme="1"/>
        <rFont val="Calibri"/>
        <family val="2"/>
      </rPr>
      <t xml:space="preserve">							
	IF $D OR $G contain something (e.g., "X")							
		Display "Semi-Critical"						
	</t>
    </r>
    <r>
      <rPr>
        <b/>
        <sz val="12"/>
        <color theme="1"/>
        <rFont val="Calibri"/>
        <family val="2"/>
      </rPr>
      <t>OR</t>
    </r>
    <r>
      <rPr>
        <sz val="12"/>
        <color theme="1"/>
        <rFont val="Calibri"/>
        <family val="2"/>
      </rPr>
      <t xml:space="preserve">							
	IF $C OR $F contain something (e.g., "X")							
		Display "Non-Critical"	</t>
    </r>
  </si>
  <si>
    <t>WORKSHEET COLUMNS</t>
  </si>
  <si>
    <t>WORKSHEET ROWS</t>
  </si>
  <si>
    <t>SPAULDING CLASSIFICATION &amp; BEST PRACTICES</t>
  </si>
  <si>
    <t>COMPLIANCE DOCUMENTATION</t>
  </si>
  <si>
    <t xml:space="preserve">Additional space is provided to enter notes at the bottom of the table. </t>
  </si>
  <si>
    <r>
      <t xml:space="preserve">The </t>
    </r>
    <r>
      <rPr>
        <b/>
        <sz val="12"/>
        <color theme="1"/>
        <rFont val="Calibri"/>
        <family val="2"/>
      </rPr>
      <t>Procedure</t>
    </r>
    <r>
      <rPr>
        <sz val="12"/>
        <color theme="1"/>
        <rFont val="Calibri"/>
        <family val="2"/>
      </rPr>
      <t xml:space="preserve"> </t>
    </r>
    <r>
      <rPr>
        <b/>
        <sz val="12"/>
        <color theme="1"/>
        <rFont val="Calibri"/>
        <family val="2"/>
      </rPr>
      <t>Category</t>
    </r>
    <r>
      <rPr>
        <sz val="12"/>
        <color theme="1"/>
        <rFont val="Calibri"/>
        <family val="2"/>
      </rPr>
      <t xml:space="preserve"> </t>
    </r>
    <r>
      <rPr>
        <sz val="12"/>
        <color rgb="FFFF0000"/>
        <rFont val="Calibri"/>
        <family val="2"/>
      </rPr>
      <t>①</t>
    </r>
    <r>
      <rPr>
        <sz val="12"/>
        <color theme="1"/>
        <rFont val="Calibri"/>
        <family val="2"/>
      </rPr>
      <t xml:space="preserve"> and </t>
    </r>
    <r>
      <rPr>
        <b/>
        <sz val="12"/>
        <color theme="1"/>
        <rFont val="Calibri"/>
        <family val="2"/>
      </rPr>
      <t>Procedure</t>
    </r>
    <r>
      <rPr>
        <sz val="12"/>
        <color theme="1"/>
        <rFont val="Calibri"/>
        <family val="2"/>
      </rPr>
      <t xml:space="preserve"> </t>
    </r>
    <r>
      <rPr>
        <b/>
        <sz val="12"/>
        <color theme="1"/>
        <rFont val="Calibri"/>
        <family val="2"/>
      </rPr>
      <t>Description</t>
    </r>
    <r>
      <rPr>
        <sz val="12"/>
        <color theme="1"/>
        <rFont val="Calibri"/>
        <family val="2"/>
      </rPr>
      <t xml:space="preserve"> </t>
    </r>
    <r>
      <rPr>
        <sz val="12"/>
        <color rgb="FFFF0000"/>
        <rFont val="Calibri"/>
        <family val="2"/>
      </rPr>
      <t>②</t>
    </r>
    <r>
      <rPr>
        <sz val="12"/>
        <color theme="1"/>
        <rFont val="Calibri"/>
        <family val="2"/>
      </rPr>
      <t xml:space="preserve"> are provided for more than 70 sonography procedures.  </t>
    </r>
  </si>
  <si>
    <t>PROCESS FOR CREATION OF RESTRICTED VERSION FOR RELEASE</t>
  </si>
  <si>
    <t>a. Deselect all options except "Select unlocked cells"</t>
  </si>
  <si>
    <t>a. Use the same password for all sheets (and Workbook)</t>
  </si>
  <si>
    <t xml:space="preserve">3. Password protect all sheets individually </t>
  </si>
  <si>
    <t>4. Hide the CATEGORIES, LOOKUPTABLE, and DOCUMENTATION tabs (yellow)</t>
  </si>
  <si>
    <t>1. Turn off Headings (column/row) in each of the first 3 worksheet: View &gt; Headings (uncheck)</t>
  </si>
  <si>
    <t>2. Turn off Formula Bar in each of the first 3 worksheets: View &gt; Forumla Bar (uncheck)</t>
  </si>
  <si>
    <t>5. Select the first cell in the first worksheet (DISCLAIMERS AND TERMS OF USE)</t>
  </si>
  <si>
    <t>6. Protect the workbook (using same password as worksheets)</t>
  </si>
  <si>
    <t>7. Save using "Save As…" and name the file with the version number</t>
  </si>
  <si>
    <t>Note: Save all changes to the master file before creating a restricted version for release</t>
  </si>
  <si>
    <r>
      <rPr>
        <i/>
        <sz val="11"/>
        <color theme="1"/>
        <rFont val="Calibri"/>
        <family val="2"/>
      </rPr>
      <t xml:space="preserve">Sonography Procedures: Transducer Disinfection and Infection Control Worksheet 
</t>
    </r>
    <r>
      <rPr>
        <sz val="11"/>
        <color theme="1"/>
        <rFont val="Calibri"/>
        <family val="2"/>
      </rPr>
      <t>© 2019-2022 Society of Diagnostic Medical Sonography, Plano, Texas. All Rights Reserved.</t>
    </r>
  </si>
  <si>
    <t>Sonography Procedures: Transducer Disinfection and Infection Control Worksheet 
© 2019-2022 Society of Diagnostic Medical Sonography, Plano, Texas. All Rights Reserved.</t>
  </si>
  <si>
    <r>
      <t xml:space="preserve">ASSESS RISK THE TRANSDUCER
</t>
    </r>
    <r>
      <rPr>
        <b/>
        <u/>
        <sz val="12"/>
        <color theme="0"/>
        <rFont val="Calibri"/>
        <family val="2"/>
      </rPr>
      <t xml:space="preserve">WILL COME
</t>
    </r>
    <r>
      <rPr>
        <b/>
        <sz val="12"/>
        <color theme="0"/>
        <rFont val="Calibri"/>
        <family val="2"/>
      </rPr>
      <t>IN CONTACT WITH:</t>
    </r>
  </si>
  <si>
    <r>
      <t xml:space="preserve">ASSESS RISK THE TRANSDUCER
</t>
    </r>
    <r>
      <rPr>
        <b/>
        <u/>
        <sz val="12"/>
        <color theme="0"/>
        <rFont val="Calibri"/>
        <family val="2"/>
      </rPr>
      <t>CAME</t>
    </r>
    <r>
      <rPr>
        <b/>
        <sz val="12"/>
        <color theme="0"/>
        <rFont val="Calibri"/>
        <family val="2"/>
      </rPr>
      <t xml:space="preserve">
IN CONTACT WITH:</t>
    </r>
  </si>
  <si>
    <t>EXAMPLE SONOGRAPHY PROCEDURES</t>
  </si>
  <si>
    <t>USER/FACILITY NOTES:</t>
  </si>
  <si>
    <t xml:space="preserve">Intraoperative </t>
  </si>
  <si>
    <t>Duplex Lower/Upper Extremity Arterial</t>
  </si>
  <si>
    <t>Duplex Lower/Upper Extremity Veins</t>
  </si>
  <si>
    <t>Duplex Extracranial Arteries (Doppler)</t>
  </si>
  <si>
    <r>
      <t xml:space="preserve">KEY: ✔️* = Best Practice;   ✔️ = Allowed;   🚫 = Not Recommended </t>
    </r>
    <r>
      <rPr>
        <sz val="12"/>
        <color theme="1"/>
        <rFont val="Calibri"/>
        <family val="2"/>
      </rPr>
      <t>(</t>
    </r>
    <r>
      <rPr>
        <i/>
        <sz val="12"/>
        <color theme="1"/>
        <rFont val="Calibri"/>
        <family val="2"/>
      </rPr>
      <t>unless transducer cannot be sterilized or HLD processed</t>
    </r>
    <r>
      <rPr>
        <sz val="12"/>
        <color theme="1"/>
        <rFont val="Calibri"/>
        <family val="2"/>
      </rPr>
      <t>)</t>
    </r>
  </si>
  <si>
    <t>BEST PRACTICES</t>
  </si>
  <si>
    <r>
      <rPr>
        <b/>
        <sz val="11"/>
        <color theme="1"/>
        <rFont val="Calibri"/>
        <family val="2"/>
      </rPr>
      <t xml:space="preserve">DISCLAIMER: </t>
    </r>
    <r>
      <rPr>
        <sz val="11"/>
        <color theme="1"/>
        <rFont val="Calibri"/>
        <family val="2"/>
      </rPr>
      <t xml:space="preserve">
THE BEST PRACTICES AND THIS WORKSHEET ARE PROVIDED WITHOUT ANY REPRESENTATIONS OR WARRANTIES, EXPRESS OR IMPLIED. THE AUTHORS AND ALL PARTICIPATING, SUPPORTING, AND ENDORSING ORGANIZATIONS EXPRESSLY DISCLAIM ALL LIABILITY TO ANY PARTY FOR THE ACCURACY, COMPLETENESS, OR AVAILABILITY OF THE </t>
    </r>
    <r>
      <rPr>
        <i/>
        <sz val="11"/>
        <color theme="1"/>
        <rFont val="Calibri"/>
        <family val="2"/>
      </rPr>
      <t>BEST PRACTICES</t>
    </r>
    <r>
      <rPr>
        <sz val="11"/>
        <color theme="1"/>
        <rFont val="Calibri"/>
        <family val="2"/>
      </rPr>
      <t xml:space="preserve"> OR THIS WORKSHEET, OR FOR DAMAGES ARISING OUT OF THE USE OF THE </t>
    </r>
    <r>
      <rPr>
        <i/>
        <sz val="11"/>
        <color theme="1"/>
        <rFont val="Calibri"/>
        <family val="2"/>
      </rPr>
      <t>BEST PRACTICES</t>
    </r>
    <r>
      <rPr>
        <sz val="11"/>
        <color theme="1"/>
        <rFont val="Calibri"/>
        <family val="2"/>
      </rPr>
      <t xml:space="preserve"> OR WORKSHEET AND ANY INFORMATION CONTAINED WITHIN.
NOTE: These Best Practices do not represent a legal requirement under state or federal law. Consult your facility’s infection control department for additional guidance.</t>
    </r>
  </si>
  <si>
    <r>
      <t xml:space="preserve">Identify and document variance(s) from the calculated  classification and best practices, the reason/rationale for each variance(s), and any corrective action(s) to be taken (if applicable)
</t>
    </r>
    <r>
      <rPr>
        <sz val="18"/>
        <color theme="1"/>
        <rFont val="Calibri"/>
        <family val="2"/>
      </rPr>
      <t>⑰</t>
    </r>
  </si>
  <si>
    <t>FACILITY COMPLIANCE WITH
BEST PRACTICE FOR CALCULATED 
CLASSIFICATION</t>
  </si>
  <si>
    <t>CALCULATED CLASSIFICATION</t>
  </si>
  <si>
    <r>
      <rPr>
        <b/>
        <sz val="11"/>
        <color theme="1"/>
        <rFont val="Calibri"/>
        <family val="2"/>
      </rPr>
      <t xml:space="preserve">INTRODUCTION: </t>
    </r>
    <r>
      <rPr>
        <sz val="11"/>
        <color theme="1"/>
        <rFont val="Calibri"/>
        <family val="2"/>
      </rPr>
      <t xml:space="preserve">The </t>
    </r>
    <r>
      <rPr>
        <i/>
        <sz val="11"/>
        <color theme="1"/>
        <rFont val="Calibri"/>
        <family val="2"/>
      </rPr>
      <t>Sonography Procedures: Transducer Disinfection and Infection Control Worksheet</t>
    </r>
    <r>
      <rPr>
        <sz val="11"/>
        <color theme="1"/>
        <rFont val="Calibri"/>
        <family val="2"/>
      </rPr>
      <t xml:space="preserve"> ("Worksheet") is an educational worksheet used to educate students and sonographers about the analytical process needed before a sonographic procedure to determine the transducer's classification. This helps determine the proper (sterile/non-sterile) transducer cover and coupling agent/gel, and the expected transducer reprocessing. This analytical process is repeated after the procedure to determine if a change to the transducer reprocessing is necessary.
The worksheet can also be used by facilities to evaluate their policies and procedures and document variances from the best practice (e.g., due to transducer manufacturer’s IFU limits).
There are 2 additional tabs at the bottom of the Worksheet - please read the </t>
    </r>
    <r>
      <rPr>
        <b/>
        <sz val="11"/>
        <color theme="1"/>
        <rFont val="Calibri"/>
        <family val="2"/>
      </rPr>
      <t>INSTRUCTIONS</t>
    </r>
    <r>
      <rPr>
        <sz val="11"/>
        <color theme="1"/>
        <rFont val="Calibri"/>
        <family val="2"/>
      </rPr>
      <t xml:space="preserve"> before using the </t>
    </r>
    <r>
      <rPr>
        <b/>
        <sz val="11"/>
        <color theme="1"/>
        <rFont val="Calibri"/>
        <family val="2"/>
      </rPr>
      <t>SONOGRAPHY PROCEDURES</t>
    </r>
    <r>
      <rPr>
        <sz val="11"/>
        <color theme="1"/>
        <rFont val="Calibri"/>
        <family val="2"/>
      </rPr>
      <t xml:space="preserve">.
This Worksheet is based on the </t>
    </r>
    <r>
      <rPr>
        <i/>
        <sz val="11"/>
        <color theme="1"/>
        <rFont val="Calibri"/>
        <family val="2"/>
      </rPr>
      <t>Sonographer Best Practices for Infection Prevention and Control: Reprocessing the Ultrasound Transducer</t>
    </r>
    <r>
      <rPr>
        <sz val="11"/>
        <color theme="1"/>
        <rFont val="Calibri"/>
        <family val="2"/>
      </rPr>
      <t xml:space="preserve"> ("Best Practices") and is subject to change without notice. The Worksheet is for educational purposes only. 
NOTE: These best practices do not represent a legal requirement under state or federal law. Consult your facility’s infection control department for additional guidance.
Please submit comments and suggestions to </t>
    </r>
    <r>
      <rPr>
        <b/>
        <sz val="11"/>
        <color theme="1"/>
        <rFont val="Calibri"/>
        <family val="2"/>
      </rPr>
      <t>executivestaff@sdms.org</t>
    </r>
    <r>
      <rPr>
        <sz val="11"/>
        <color theme="1"/>
        <rFont val="Calibri"/>
        <family val="2"/>
      </rPr>
      <t>.</t>
    </r>
  </si>
  <si>
    <r>
      <t xml:space="preserve">This column (⑰) is optional, but can be used to document the facility's variations, if any, from the </t>
    </r>
    <r>
      <rPr>
        <b/>
        <sz val="12"/>
        <color theme="1"/>
        <rFont val="Calibri"/>
        <family val="2"/>
      </rPr>
      <t xml:space="preserve">Calculated Classification </t>
    </r>
    <r>
      <rPr>
        <sz val="12"/>
        <color theme="1"/>
        <rFont val="Calibri"/>
        <family val="2"/>
      </rPr>
      <t>and</t>
    </r>
    <r>
      <rPr>
        <b/>
        <sz val="12"/>
        <color theme="1"/>
        <rFont val="Calibri"/>
        <family val="2"/>
      </rPr>
      <t xml:space="preserve"> Best Practices</t>
    </r>
    <r>
      <rPr>
        <sz val="12"/>
        <color theme="1"/>
        <rFont val="Calibri"/>
        <family val="2"/>
      </rPr>
      <t xml:space="preserve"> (e.g., due to compliance with a manufacturer's Instructions for Use or IFU). An area is provided at the bottom of the Worksheet for any additional user notes.</t>
    </r>
  </si>
  <si>
    <r>
      <t xml:space="preserve">Each sonography procedure is listed in a Worksheet row. Procedures are grouped in categories. Additional space is provided at the bottom of the Worksheet to allow the user to add up to 20 additional sonography procedures. The user can also enter their </t>
    </r>
    <r>
      <rPr>
        <b/>
        <sz val="12"/>
        <color theme="1"/>
        <rFont val="Calibri"/>
        <family val="2"/>
      </rPr>
      <t>Assessed: Before Procedure</t>
    </r>
    <r>
      <rPr>
        <sz val="12"/>
        <color theme="1"/>
        <rFont val="Calibri"/>
        <family val="2"/>
      </rPr>
      <t xml:space="preserve"> and </t>
    </r>
    <r>
      <rPr>
        <b/>
        <sz val="12"/>
        <color theme="1"/>
        <rFont val="Calibri"/>
        <family val="2"/>
      </rPr>
      <t xml:space="preserve">Actual: During/After Procedure </t>
    </r>
    <r>
      <rPr>
        <sz val="12"/>
        <color theme="1"/>
        <rFont val="Calibri"/>
        <family val="2"/>
      </rPr>
      <t xml:space="preserve">risk assessment(s) for the added procedures (and the </t>
    </r>
    <r>
      <rPr>
        <b/>
        <sz val="12"/>
        <color theme="1"/>
        <rFont val="Calibri"/>
        <family val="2"/>
      </rPr>
      <t>Calculated Classification</t>
    </r>
    <r>
      <rPr>
        <sz val="12"/>
        <color theme="1"/>
        <rFont val="Calibri"/>
        <family val="2"/>
      </rPr>
      <t xml:space="preserve"> and </t>
    </r>
    <r>
      <rPr>
        <b/>
        <sz val="12"/>
        <color theme="1"/>
        <rFont val="Calibri"/>
        <family val="2"/>
      </rPr>
      <t>Best Practices</t>
    </r>
    <r>
      <rPr>
        <sz val="12"/>
        <color theme="1"/>
        <rFont val="Calibri"/>
        <family val="2"/>
      </rPr>
      <t xml:space="preserve"> sections will automatically be determined in the same manner as the sonography procedures provided in the Best Practices).
</t>
    </r>
    <r>
      <rPr>
        <b/>
        <sz val="12"/>
        <color theme="1"/>
        <rFont val="Calibri"/>
        <family val="2"/>
      </rPr>
      <t>EXISTING VS USER ENTERED RISK ASSESSMENTS:</t>
    </r>
    <r>
      <rPr>
        <sz val="12"/>
        <color theme="1"/>
        <rFont val="Calibri"/>
        <family val="2"/>
      </rPr>
      <t xml:space="preserve"> While the letter "</t>
    </r>
    <r>
      <rPr>
        <b/>
        <sz val="12"/>
        <color theme="1"/>
        <rFont val="Calibri"/>
        <family val="2"/>
      </rPr>
      <t>X</t>
    </r>
    <r>
      <rPr>
        <sz val="12"/>
        <color theme="1"/>
        <rFont val="Calibri"/>
        <family val="2"/>
      </rPr>
      <t xml:space="preserve">" has been used in the Worksheet to provide guidance on a listed procedure's assessed or actual risk, please remember that </t>
    </r>
    <r>
      <rPr>
        <u/>
        <sz val="12"/>
        <color theme="1"/>
        <rFont val="Calibri"/>
        <family val="2"/>
      </rPr>
      <t>anything</t>
    </r>
    <r>
      <rPr>
        <sz val="12"/>
        <color theme="1"/>
        <rFont val="Calibri"/>
        <family val="2"/>
      </rPr>
      <t xml:space="preserve"> (e.g., space, number, or character) intentionally or accidentally entered in the </t>
    </r>
    <r>
      <rPr>
        <b/>
        <sz val="12"/>
        <color theme="1"/>
        <rFont val="Calibri"/>
        <family val="2"/>
      </rPr>
      <t>Assessed: Before Procedure</t>
    </r>
    <r>
      <rPr>
        <sz val="12"/>
        <color theme="1"/>
        <rFont val="Calibri"/>
        <family val="2"/>
      </rPr>
      <t xml:space="preserve"> section (③④⑤) or an </t>
    </r>
    <r>
      <rPr>
        <b/>
        <sz val="12"/>
        <color theme="1"/>
        <rFont val="Calibri"/>
        <family val="2"/>
      </rPr>
      <t>Actual: During/After Procedure</t>
    </r>
    <r>
      <rPr>
        <sz val="12"/>
        <color theme="1"/>
        <rFont val="Calibri"/>
        <family val="2"/>
      </rPr>
      <t xml:space="preserve"> section (⑥⑦⑧) could impact the </t>
    </r>
    <r>
      <rPr>
        <b/>
        <sz val="12"/>
        <color theme="1"/>
        <rFont val="Calibri"/>
        <family val="2"/>
      </rPr>
      <t>Calculated Classification</t>
    </r>
    <r>
      <rPr>
        <sz val="12"/>
        <color theme="1"/>
        <rFont val="Calibri"/>
        <family val="2"/>
      </rPr>
      <t xml:space="preserve"> and </t>
    </r>
    <r>
      <rPr>
        <b/>
        <sz val="12"/>
        <color theme="1"/>
        <rFont val="Calibri"/>
        <family val="2"/>
      </rPr>
      <t>Best Practices</t>
    </r>
    <r>
      <rPr>
        <sz val="12"/>
        <color theme="1"/>
        <rFont val="Calibri"/>
        <family val="2"/>
      </rPr>
      <t xml:space="preserve">. 
At least one entry in the </t>
    </r>
    <r>
      <rPr>
        <b/>
        <sz val="12"/>
        <color theme="1"/>
        <rFont val="Calibri"/>
        <family val="2"/>
      </rPr>
      <t>Assessed: Before Procedure</t>
    </r>
    <r>
      <rPr>
        <sz val="12"/>
        <color theme="1"/>
        <rFont val="Calibri"/>
        <family val="2"/>
      </rPr>
      <t xml:space="preserve"> section (③④⑤) or the</t>
    </r>
    <r>
      <rPr>
        <b/>
        <sz val="12"/>
        <color theme="1"/>
        <rFont val="Calibri"/>
        <family val="2"/>
      </rPr>
      <t xml:space="preserve"> Actual: During/After Procedure</t>
    </r>
    <r>
      <rPr>
        <sz val="12"/>
        <color theme="1"/>
        <rFont val="Calibri"/>
        <family val="2"/>
      </rPr>
      <t xml:space="preserve"> section (⑥⑦⑧) is needed to properly determine the </t>
    </r>
    <r>
      <rPr>
        <b/>
        <sz val="12"/>
        <color theme="1"/>
        <rFont val="Calibri"/>
        <family val="2"/>
      </rPr>
      <t xml:space="preserve">Calculated Classfication </t>
    </r>
    <r>
      <rPr>
        <sz val="12"/>
        <color theme="1"/>
        <rFont val="Calibri"/>
        <family val="2"/>
      </rPr>
      <t>and</t>
    </r>
    <r>
      <rPr>
        <b/>
        <sz val="12"/>
        <color theme="1"/>
        <rFont val="Calibri"/>
        <family val="2"/>
      </rPr>
      <t xml:space="preserve"> Best Practices</t>
    </r>
    <r>
      <rPr>
        <sz val="12"/>
        <color theme="1"/>
        <rFont val="Calibri"/>
        <family val="2"/>
      </rPr>
      <t>. Also, be sure to only have one entry in an</t>
    </r>
    <r>
      <rPr>
        <b/>
        <sz val="12"/>
        <color theme="1"/>
        <rFont val="Calibri"/>
        <family val="2"/>
      </rPr>
      <t xml:space="preserve"> Assessed: Before Procedure</t>
    </r>
    <r>
      <rPr>
        <sz val="12"/>
        <color theme="1"/>
        <rFont val="Calibri"/>
        <family val="2"/>
      </rPr>
      <t xml:space="preserve"> section (③④⑤) or an </t>
    </r>
    <r>
      <rPr>
        <b/>
        <sz val="12"/>
        <color theme="1"/>
        <rFont val="Calibri"/>
        <family val="2"/>
      </rPr>
      <t>Actual: During/After Procedure</t>
    </r>
    <r>
      <rPr>
        <sz val="12"/>
        <color theme="1"/>
        <rFont val="Calibri"/>
        <family val="2"/>
      </rPr>
      <t xml:space="preserve"> section (⑥⑦⑧). </t>
    </r>
  </si>
  <si>
    <r>
      <t xml:space="preserve">1. The Worksheet will use the highest level of risk from the </t>
    </r>
    <r>
      <rPr>
        <b/>
        <sz val="12"/>
        <color theme="1"/>
        <rFont val="Calibri"/>
        <family val="2"/>
      </rPr>
      <t>Assessed: Before Procedure</t>
    </r>
    <r>
      <rPr>
        <sz val="12"/>
        <color theme="1"/>
        <rFont val="Calibri"/>
        <family val="2"/>
      </rPr>
      <t xml:space="preserve"> section. If the user places an </t>
    </r>
    <r>
      <rPr>
        <b/>
        <sz val="12"/>
        <color theme="1"/>
        <rFont val="Calibri"/>
        <family val="2"/>
      </rPr>
      <t>X</t>
    </r>
    <r>
      <rPr>
        <sz val="12"/>
        <color theme="1"/>
        <rFont val="Calibri"/>
        <family val="2"/>
      </rPr>
      <t xml:space="preserve"> in both the green (Intact Skin) ③ and the red (Sterile Tissue or Blood) ⑤ columns, only the red column will be used to determine the </t>
    </r>
    <r>
      <rPr>
        <b/>
        <sz val="12"/>
        <color theme="1"/>
        <rFont val="Calibri"/>
        <family val="2"/>
      </rPr>
      <t>Calculated Classification</t>
    </r>
    <r>
      <rPr>
        <sz val="12"/>
        <color theme="1"/>
        <rFont val="Calibri"/>
        <family val="2"/>
      </rPr>
      <t xml:space="preserve"> and </t>
    </r>
    <r>
      <rPr>
        <b/>
        <sz val="12"/>
        <color theme="1"/>
        <rFont val="Calibri"/>
        <family val="2"/>
      </rPr>
      <t>Best Practices</t>
    </r>
    <r>
      <rPr>
        <sz val="12"/>
        <color theme="1"/>
        <rFont val="Calibri"/>
        <family val="2"/>
      </rPr>
      <t xml:space="preserve">.
2. Likewise, the Worksheet will use the highest level of risk from the </t>
    </r>
    <r>
      <rPr>
        <b/>
        <sz val="12"/>
        <color theme="1"/>
        <rFont val="Calibri"/>
        <family val="2"/>
      </rPr>
      <t>Actual: During/After Procedure</t>
    </r>
    <r>
      <rPr>
        <sz val="12"/>
        <color theme="1"/>
        <rFont val="Calibri"/>
        <family val="2"/>
      </rPr>
      <t xml:space="preserve"> section. If the user places an </t>
    </r>
    <r>
      <rPr>
        <b/>
        <sz val="12"/>
        <color theme="1"/>
        <rFont val="Calibri"/>
        <family val="2"/>
      </rPr>
      <t>X</t>
    </r>
    <r>
      <rPr>
        <sz val="12"/>
        <color theme="1"/>
        <rFont val="Calibri"/>
        <family val="2"/>
      </rPr>
      <t xml:space="preserve"> in both the green (Intact Skin) ⑥ and the red (Sterile Tissue or Blood) ⑧ columns, only the red column will be used to determine the </t>
    </r>
    <r>
      <rPr>
        <b/>
        <sz val="12"/>
        <color theme="1"/>
        <rFont val="Calibri"/>
        <family val="2"/>
      </rPr>
      <t>Calculated Classification</t>
    </r>
    <r>
      <rPr>
        <sz val="12"/>
        <color theme="1"/>
        <rFont val="Calibri"/>
        <family val="2"/>
      </rPr>
      <t xml:space="preserve"> and </t>
    </r>
    <r>
      <rPr>
        <b/>
        <sz val="12"/>
        <color theme="1"/>
        <rFont val="Calibri"/>
        <family val="2"/>
      </rPr>
      <t>Best Practices</t>
    </r>
    <r>
      <rPr>
        <sz val="12"/>
        <color theme="1"/>
        <rFont val="Calibri"/>
        <family val="2"/>
      </rPr>
      <t xml:space="preserve">.  The </t>
    </r>
    <r>
      <rPr>
        <b/>
        <sz val="12"/>
        <color theme="1"/>
        <rFont val="Calibri"/>
        <family val="2"/>
      </rPr>
      <t>Actual: During/After Procedure</t>
    </r>
    <r>
      <rPr>
        <sz val="12"/>
        <color theme="1"/>
        <rFont val="Calibri"/>
        <family val="2"/>
      </rPr>
      <t xml:space="preserve"> risk assessment will always override a procedure's </t>
    </r>
    <r>
      <rPr>
        <b/>
        <sz val="12"/>
        <color theme="1"/>
        <rFont val="Calibri"/>
        <family val="2"/>
      </rPr>
      <t>Assessed: Before Procedure</t>
    </r>
    <r>
      <rPr>
        <sz val="12"/>
        <color theme="1"/>
        <rFont val="Calibri"/>
        <family val="2"/>
      </rPr>
      <t>.</t>
    </r>
  </si>
  <si>
    <r>
      <t xml:space="preserve">The user can edit the risk assessment for the </t>
    </r>
    <r>
      <rPr>
        <b/>
        <sz val="12"/>
        <color theme="1"/>
        <rFont val="Calibri"/>
        <family val="2"/>
      </rPr>
      <t>Assessed: Before Procedure</t>
    </r>
    <r>
      <rPr>
        <sz val="12"/>
        <color theme="1"/>
        <rFont val="Calibri"/>
        <family val="2"/>
      </rPr>
      <t xml:space="preserve"> section (③④⑤) or </t>
    </r>
    <r>
      <rPr>
        <b/>
        <sz val="12"/>
        <color theme="1"/>
        <rFont val="Calibri"/>
        <family val="2"/>
      </rPr>
      <t>Actual: During/After Procedure</t>
    </r>
    <r>
      <rPr>
        <sz val="12"/>
        <color theme="1"/>
        <rFont val="Calibri"/>
        <family val="2"/>
      </rPr>
      <t xml:space="preserve"> section (⑥⑦⑧). The </t>
    </r>
    <r>
      <rPr>
        <b/>
        <sz val="12"/>
        <color theme="1"/>
        <rFont val="Calibri"/>
        <family val="2"/>
      </rPr>
      <t>Calculated Classification</t>
    </r>
    <r>
      <rPr>
        <sz val="12"/>
        <color theme="1"/>
        <rFont val="Calibri"/>
        <family val="2"/>
      </rPr>
      <t xml:space="preserve"> and </t>
    </r>
    <r>
      <rPr>
        <b/>
        <sz val="12"/>
        <color theme="1"/>
        <rFont val="Calibri"/>
        <family val="2"/>
      </rPr>
      <t>Best Practices</t>
    </r>
    <r>
      <rPr>
        <sz val="12"/>
        <color theme="1"/>
        <rFont val="Calibri"/>
        <family val="2"/>
      </rPr>
      <t xml:space="preserve"> will be automatically updated if the user places </t>
    </r>
    <r>
      <rPr>
        <u/>
        <sz val="12"/>
        <color theme="1"/>
        <rFont val="Calibri"/>
        <family val="2"/>
      </rPr>
      <t>any</t>
    </r>
    <r>
      <rPr>
        <sz val="12"/>
        <color theme="1"/>
        <rFont val="Calibri"/>
        <family val="2"/>
      </rPr>
      <t xml:space="preserve"> number or character in these columns. </t>
    </r>
    <r>
      <rPr>
        <b/>
        <sz val="12"/>
        <color theme="1"/>
        <rFont val="Calibri"/>
        <family val="2"/>
      </rPr>
      <t xml:space="preserve">NOTE: </t>
    </r>
    <r>
      <rPr>
        <sz val="12"/>
        <color theme="1"/>
        <rFont val="Calibri"/>
        <family val="2"/>
      </rPr>
      <t>If the user places something in more than one column in a row (e.g., "</t>
    </r>
    <r>
      <rPr>
        <b/>
        <sz val="12"/>
        <color theme="1"/>
        <rFont val="Calibri"/>
        <family val="2"/>
      </rPr>
      <t>X</t>
    </r>
    <r>
      <rPr>
        <sz val="12"/>
        <color theme="1"/>
        <rFont val="Calibri"/>
        <family val="2"/>
      </rPr>
      <t xml:space="preserve">" in both </t>
    </r>
    <r>
      <rPr>
        <b/>
        <sz val="12"/>
        <color theme="1"/>
        <rFont val="Calibri"/>
        <family val="2"/>
      </rPr>
      <t>Intact Skin</t>
    </r>
    <r>
      <rPr>
        <sz val="12"/>
        <color theme="1"/>
        <rFont val="Calibri"/>
        <family val="2"/>
      </rPr>
      <t xml:space="preserve"> </t>
    </r>
    <r>
      <rPr>
        <u/>
        <sz val="12"/>
        <color theme="1"/>
        <rFont val="Calibri"/>
        <family val="2"/>
      </rPr>
      <t>and</t>
    </r>
    <r>
      <rPr>
        <sz val="12"/>
        <color theme="1"/>
        <rFont val="Calibri"/>
        <family val="2"/>
      </rPr>
      <t xml:space="preserve"> </t>
    </r>
    <r>
      <rPr>
        <b/>
        <i/>
        <sz val="12"/>
        <color theme="1"/>
        <rFont val="Calibri"/>
        <family val="2"/>
      </rPr>
      <t>Mucous Membrane or Non-Intact Skin</t>
    </r>
    <r>
      <rPr>
        <sz val="12"/>
        <color theme="1"/>
        <rFont val="Calibri"/>
        <family val="2"/>
      </rPr>
      <t xml:space="preserve">), only the higher risk (i.e., </t>
    </r>
    <r>
      <rPr>
        <b/>
        <sz val="12"/>
        <color theme="1"/>
        <rFont val="Calibri"/>
        <family val="2"/>
      </rPr>
      <t>Mucous Membrane or Non-Intact Skin</t>
    </r>
    <r>
      <rPr>
        <sz val="12"/>
        <color theme="1"/>
        <rFont val="Calibri"/>
        <family val="2"/>
      </rPr>
      <t xml:space="preserve">) will be used to determine the </t>
    </r>
    <r>
      <rPr>
        <b/>
        <sz val="12"/>
        <color theme="1"/>
        <rFont val="Calibri"/>
        <family val="2"/>
      </rPr>
      <t>Calculated Classification</t>
    </r>
    <r>
      <rPr>
        <sz val="12"/>
        <color theme="1"/>
        <rFont val="Calibri"/>
        <family val="2"/>
      </rPr>
      <t xml:space="preserve"> and </t>
    </r>
    <r>
      <rPr>
        <b/>
        <sz val="12"/>
        <color theme="1"/>
        <rFont val="Calibri"/>
        <family val="2"/>
      </rPr>
      <t>Best Practice</t>
    </r>
    <r>
      <rPr>
        <sz val="12"/>
        <color theme="1"/>
        <rFont val="Calibri"/>
        <family val="2"/>
      </rPr>
      <t xml:space="preserve">. 
Use of the </t>
    </r>
    <r>
      <rPr>
        <b/>
        <sz val="12"/>
        <color theme="1"/>
        <rFont val="Calibri"/>
        <family val="2"/>
      </rPr>
      <t>Actual: During/After Procedure</t>
    </r>
    <r>
      <rPr>
        <sz val="12"/>
        <color theme="1"/>
        <rFont val="Calibri"/>
        <family val="2"/>
      </rPr>
      <t xml:space="preserve"> section is optional and demonstrates the impact of events that occur during or after a procedure (e.g., transducer cover tear, contact with sterile tissue/blood). If the user places an "X" (or any other number or character) in one of the </t>
    </r>
    <r>
      <rPr>
        <b/>
        <sz val="12"/>
        <color theme="1"/>
        <rFont val="Calibri"/>
        <family val="2"/>
      </rPr>
      <t>Actual: During/After Procedure</t>
    </r>
    <r>
      <rPr>
        <sz val="12"/>
        <color theme="1"/>
        <rFont val="Calibri"/>
        <family val="2"/>
      </rPr>
      <t xml:space="preserve"> section (⑥⑦⑧), this entry will override the </t>
    </r>
    <r>
      <rPr>
        <b/>
        <sz val="12"/>
        <color theme="1"/>
        <rFont val="Calibri"/>
        <family val="2"/>
      </rPr>
      <t>Assessed: Before Procedure</t>
    </r>
    <r>
      <rPr>
        <sz val="12"/>
        <color theme="1"/>
        <rFont val="Calibri"/>
        <family val="2"/>
      </rPr>
      <t xml:space="preserve"> (③④⑤) entry, if it is a higher risk. Because the expected risk before the procedure is used to determine the classification, a lower risk entry in the </t>
    </r>
    <r>
      <rPr>
        <b/>
        <sz val="12"/>
        <color theme="1"/>
        <rFont val="Calibri"/>
        <family val="2"/>
      </rPr>
      <t>Actual: During/After Procedure</t>
    </r>
    <r>
      <rPr>
        <sz val="12"/>
        <color theme="1"/>
        <rFont val="Calibri"/>
        <family val="2"/>
      </rPr>
      <t xml:space="preserve"> section (⑥⑦⑧) will be ignored. 
</t>
    </r>
    <r>
      <rPr>
        <b/>
        <sz val="12"/>
        <color theme="2" tint="-0.749992370372631"/>
        <rFont val="Calibri"/>
        <family val="2"/>
      </rPr>
      <t xml:space="preserve">EXAMPLE: </t>
    </r>
    <r>
      <rPr>
        <sz val="12"/>
        <color theme="1"/>
        <rFont val="Calibri"/>
        <family val="2"/>
      </rPr>
      <t xml:space="preserve">If </t>
    </r>
    <r>
      <rPr>
        <b/>
        <sz val="12"/>
        <color theme="1"/>
        <rFont val="Calibri"/>
        <family val="2"/>
      </rPr>
      <t>Expected: Before Procedure</t>
    </r>
    <r>
      <rPr>
        <sz val="12"/>
        <color theme="1"/>
        <rFont val="Calibri"/>
        <family val="2"/>
      </rPr>
      <t xml:space="preserve"> was </t>
    </r>
    <r>
      <rPr>
        <b/>
        <sz val="12"/>
        <color theme="1"/>
        <rFont val="Calibri"/>
        <family val="2"/>
      </rPr>
      <t>Intact Skin</t>
    </r>
    <r>
      <rPr>
        <b/>
        <i/>
        <sz val="12"/>
        <color theme="1"/>
        <rFont val="Calibri"/>
        <family val="2"/>
      </rPr>
      <t xml:space="preserve"> </t>
    </r>
    <r>
      <rPr>
        <sz val="12"/>
        <color theme="1"/>
        <rFont val="Calibri"/>
        <family val="2"/>
      </rPr>
      <t>③</t>
    </r>
    <r>
      <rPr>
        <b/>
        <sz val="12"/>
        <color theme="1"/>
        <rFont val="Calibri"/>
        <family val="2"/>
      </rPr>
      <t>,</t>
    </r>
    <r>
      <rPr>
        <sz val="12"/>
        <color theme="1"/>
        <rFont val="Calibri"/>
        <family val="2"/>
      </rPr>
      <t xml:space="preserve"> </t>
    </r>
    <r>
      <rPr>
        <u/>
        <sz val="12"/>
        <color theme="1"/>
        <rFont val="Calibri"/>
        <family val="2"/>
      </rPr>
      <t>but</t>
    </r>
    <r>
      <rPr>
        <sz val="12"/>
        <color theme="1"/>
        <rFont val="Calibri"/>
        <family val="2"/>
      </rPr>
      <t xml:space="preserve"> the </t>
    </r>
    <r>
      <rPr>
        <b/>
        <sz val="12"/>
        <color theme="1"/>
        <rFont val="Calibri"/>
        <family val="2"/>
      </rPr>
      <t>Actual: During/After Procedure</t>
    </r>
    <r>
      <rPr>
        <sz val="12"/>
        <color theme="1"/>
        <rFont val="Calibri"/>
        <family val="2"/>
      </rPr>
      <t xml:space="preserve"> was </t>
    </r>
    <r>
      <rPr>
        <b/>
        <sz val="12"/>
        <color theme="1"/>
        <rFont val="Calibri"/>
        <family val="2"/>
      </rPr>
      <t>Sterile Tissue or Blood</t>
    </r>
    <r>
      <rPr>
        <sz val="12"/>
        <color theme="1"/>
        <rFont val="Calibri"/>
        <family val="2"/>
      </rPr>
      <t xml:space="preserve"> ⑧, the </t>
    </r>
    <r>
      <rPr>
        <b/>
        <sz val="12"/>
        <color theme="1"/>
        <rFont val="Calibri"/>
        <family val="2"/>
      </rPr>
      <t>Calculated Classification</t>
    </r>
    <r>
      <rPr>
        <sz val="12"/>
        <color theme="1"/>
        <rFont val="Calibri"/>
        <family val="2"/>
      </rPr>
      <t xml:space="preserve"> will change to </t>
    </r>
    <r>
      <rPr>
        <b/>
        <sz val="12"/>
        <color theme="1"/>
        <rFont val="Calibri"/>
        <family val="2"/>
      </rPr>
      <t>Critical</t>
    </r>
    <r>
      <rPr>
        <sz val="12"/>
        <color theme="1"/>
        <rFont val="Calibri"/>
        <family val="2"/>
      </rPr>
      <t xml:space="preserve"> (and the </t>
    </r>
    <r>
      <rPr>
        <b/>
        <sz val="12"/>
        <color theme="1"/>
        <rFont val="Calibri"/>
        <family val="2"/>
      </rPr>
      <t>Best Practices</t>
    </r>
    <r>
      <rPr>
        <sz val="12"/>
        <color theme="1"/>
        <rFont val="Calibri"/>
        <family val="2"/>
      </rPr>
      <t xml:space="preserve"> updated accordingly). This change could impact the disinfection procedures for the transducer in this example.</t>
    </r>
  </si>
  <si>
    <r>
      <t xml:space="preserve">The Worksheet determines the </t>
    </r>
    <r>
      <rPr>
        <b/>
        <sz val="12"/>
        <color theme="1"/>
        <rFont val="Calibri"/>
        <family val="2"/>
      </rPr>
      <t>Calculated Classification</t>
    </r>
    <r>
      <rPr>
        <b/>
        <i/>
        <sz val="12"/>
        <color theme="1"/>
        <rFont val="Calibri"/>
        <family val="2"/>
      </rPr>
      <t xml:space="preserve"> </t>
    </r>
    <r>
      <rPr>
        <sz val="12"/>
        <color theme="1"/>
        <rFont val="Calibri"/>
        <family val="2"/>
      </rPr>
      <t>(</t>
    </r>
    <r>
      <rPr>
        <sz val="12"/>
        <color rgb="FFFF0000"/>
        <rFont val="Calibri"/>
        <family val="2"/>
      </rPr>
      <t>⑨</t>
    </r>
    <r>
      <rPr>
        <sz val="12"/>
        <color theme="1"/>
        <rFont val="Calibri"/>
        <family val="2"/>
      </rPr>
      <t>)</t>
    </r>
    <r>
      <rPr>
        <b/>
        <sz val="12"/>
        <color theme="1"/>
        <rFont val="Calibri"/>
        <family val="2"/>
      </rPr>
      <t xml:space="preserve"> </t>
    </r>
    <r>
      <rPr>
        <sz val="12"/>
        <color theme="1"/>
        <rFont val="Calibri"/>
        <family val="2"/>
      </rPr>
      <t>and</t>
    </r>
    <r>
      <rPr>
        <b/>
        <i/>
        <sz val="12"/>
        <color theme="1"/>
        <rFont val="Calibri"/>
        <family val="2"/>
      </rPr>
      <t xml:space="preserve"> </t>
    </r>
    <r>
      <rPr>
        <b/>
        <sz val="12"/>
        <color theme="1"/>
        <rFont val="Calibri"/>
        <family val="2"/>
      </rPr>
      <t>Best Practices</t>
    </r>
    <r>
      <rPr>
        <sz val="12"/>
        <color theme="1"/>
        <rFont val="Calibri"/>
        <family val="2"/>
      </rPr>
      <t xml:space="preserve"> (</t>
    </r>
    <r>
      <rPr>
        <sz val="12"/>
        <color rgb="FFFF0000"/>
        <rFont val="Calibri"/>
        <family val="2"/>
      </rPr>
      <t>⑩⑪⑫⑬⑭⑮⑯</t>
    </r>
    <r>
      <rPr>
        <sz val="12"/>
        <color theme="1"/>
        <rFont val="Calibri"/>
        <family val="2"/>
      </rPr>
      <t xml:space="preserve">) based on the entries in the  </t>
    </r>
    <r>
      <rPr>
        <b/>
        <sz val="12"/>
        <color theme="1"/>
        <rFont val="Calibri"/>
        <family val="2"/>
      </rPr>
      <t>Assessed: Before Procedure</t>
    </r>
    <r>
      <rPr>
        <sz val="12"/>
        <color theme="1"/>
        <rFont val="Calibri"/>
        <family val="2"/>
      </rPr>
      <t xml:space="preserve"> (③④⑤) and/or </t>
    </r>
    <r>
      <rPr>
        <b/>
        <sz val="12"/>
        <color theme="1"/>
        <rFont val="Calibri"/>
        <family val="2"/>
      </rPr>
      <t>Actual: During/After Procedure</t>
    </r>
    <r>
      <rPr>
        <sz val="12"/>
        <color theme="1"/>
        <rFont val="Calibri"/>
        <family val="2"/>
      </rPr>
      <t xml:space="preserve"> section (⑥⑦⑧). While the Worksheet's default entry ("</t>
    </r>
    <r>
      <rPr>
        <b/>
        <sz val="12"/>
        <color theme="1"/>
        <rFont val="Calibri"/>
        <family val="2"/>
      </rPr>
      <t>X</t>
    </r>
    <r>
      <rPr>
        <sz val="12"/>
        <color theme="1"/>
        <rFont val="Calibri"/>
        <family val="2"/>
      </rPr>
      <t>") for each procedure is provided, the user can change the entry, if needed.</t>
    </r>
  </si>
  <si>
    <t>ASSESSED: BEFORE PROCEDURE</t>
  </si>
  <si>
    <t>Neonatal Brain</t>
  </si>
  <si>
    <t>Transrectal &amp; Transrectal Prostate</t>
  </si>
  <si>
    <t>The list of sonography procedures below describes the transducer classification and best practices. Note that the assessed classification for a sonography procedure could change based on patient condition (e.g., has open wound or infection in the scan area) or during the procedure (e.g., blood is present). Follow the same assessment of risk and classification for sonography procedures not listed.</t>
  </si>
  <si>
    <t>Sonography Procedures: Transducer Disinfection and Infection Control Worksheet
Release Version 2.1
INSTRUCTIONS</t>
  </si>
  <si>
    <r>
      <t xml:space="preserve">Columns with a number/circle in </t>
    </r>
    <r>
      <rPr>
        <b/>
        <sz val="12"/>
        <color theme="1"/>
        <rFont val="Calibri"/>
        <family val="2"/>
      </rPr>
      <t>BLACK</t>
    </r>
    <r>
      <rPr>
        <sz val="12"/>
        <color theme="1"/>
        <rFont val="Calibri"/>
        <family val="2"/>
      </rPr>
      <t xml:space="preserve"> (e.g., ③) indicate the user may make an entry in the column. While the existing entries in the Worksheet use an X to indicate the assessed level of risk for the procedure, any letter, number, or symbol may be used.
Columns with a number/circle in </t>
    </r>
    <r>
      <rPr>
        <b/>
        <sz val="12"/>
        <color rgb="FFFF0000"/>
        <rFont val="Calibri"/>
        <family val="2"/>
      </rPr>
      <t>RED</t>
    </r>
    <r>
      <rPr>
        <sz val="12"/>
        <color theme="1"/>
        <rFont val="Calibri"/>
        <family val="2"/>
      </rPr>
      <t xml:space="preserve"> (e.g., </t>
    </r>
    <r>
      <rPr>
        <sz val="12"/>
        <color rgb="FFFF0000"/>
        <rFont val="Calibri"/>
        <family val="2"/>
      </rPr>
      <t>①</t>
    </r>
    <r>
      <rPr>
        <sz val="12"/>
        <color theme="1"/>
        <rFont val="Calibri"/>
        <family val="2"/>
      </rPr>
      <t xml:space="preserve">) do not allow user data-entry; however, columns also marked with the 🄰 symbol (e.g., </t>
    </r>
    <r>
      <rPr>
        <sz val="12"/>
        <color rgb="FFFF0000"/>
        <rFont val="Calibri"/>
        <family val="2"/>
      </rPr>
      <t>①</t>
    </r>
    <r>
      <rPr>
        <sz val="12"/>
        <color theme="1"/>
        <rFont val="Calibri"/>
        <family val="2"/>
      </rPr>
      <t xml:space="preserve">🄰 and </t>
    </r>
    <r>
      <rPr>
        <sz val="12"/>
        <color rgb="FFFF0000"/>
        <rFont val="Calibri"/>
        <family val="2"/>
      </rPr>
      <t>②</t>
    </r>
    <r>
      <rPr>
        <sz val="12"/>
        <color theme="1"/>
        <rFont val="Calibri"/>
        <family val="2"/>
      </rPr>
      <t>🄰 ) indicate the user can add sonography procedures, but only in the provided blank rows at the bottom of the Worksheet.</t>
    </r>
  </si>
  <si>
    <t>Sonography Procedures: Transducer Disinfection and Infection Control Worksheet
Release Version 2.1
DISCLAIMERS &amp; TERMS OF USE</t>
  </si>
  <si>
    <t>Sonography Procedures: Transducer Disinfection and Infection Control Worksheet v2.1</t>
  </si>
  <si>
    <t>Fetal Umbilical Artery</t>
  </si>
  <si>
    <t>Fetal Middle Cerebral Artery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</si>
</sst>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3" x14ac:knownFonts="1">
    <font>
      <sz val="12"/>
      <color theme="1"/>
      <name val="Calibri"/>
      <family val="2"/>
      <scheme val="minor"/>
    </font>
    <font>
      <sz val="12"/>
      <color theme="1"/>
      <name val="Calibri"/>
      <family val="2"/>
      <scheme val="minor"/>
    </font>
    <font>
      <b/>
      <sz val="12"/>
      <color theme="0"/>
      <name val="Calibri"/>
      <family val="2"/>
      <scheme val="minor"/>
    </font>
    <font>
      <b/>
      <sz val="12"/>
      <color theme="1"/>
      <name val="Calibri"/>
      <family val="2"/>
      <scheme val="minor"/>
    </font>
    <font>
      <sz val="12"/>
      <color theme="0"/>
      <name val="Calibri"/>
      <family val="2"/>
      <scheme val="minor"/>
    </font>
    <font>
      <sz val="11"/>
      <color theme="1"/>
      <name val="Calibri"/>
      <family val="2"/>
      <scheme val="minor"/>
    </font>
    <font>
      <i/>
      <sz val="12"/>
      <color theme="1"/>
      <name val="Calibri"/>
      <family val="2"/>
      <scheme val="minor"/>
    </font>
    <font>
      <b/>
      <sz val="22"/>
      <color theme="1"/>
      <name val="Calibri"/>
      <family val="2"/>
      <scheme val="minor"/>
    </font>
    <font>
      <sz val="14"/>
      <color theme="1"/>
      <name val="Calibri"/>
      <family val="2"/>
      <scheme val="minor"/>
    </font>
    <font>
      <b/>
      <sz val="14"/>
      <color theme="0"/>
      <name val="Calibri"/>
      <family val="2"/>
      <scheme val="minor"/>
    </font>
    <font>
      <i/>
      <sz val="10"/>
      <color theme="1"/>
      <name val="Calibri"/>
      <family val="2"/>
      <scheme val="minor"/>
    </font>
    <font>
      <sz val="12"/>
      <color rgb="FF006100"/>
      <name val="Calibri"/>
      <family val="2"/>
      <scheme val="minor"/>
    </font>
    <font>
      <sz val="12"/>
      <color rgb="FF9C5700"/>
      <name val="Calibri"/>
      <family val="2"/>
      <scheme val="minor"/>
    </font>
    <font>
      <sz val="12"/>
      <color theme="1"/>
      <name val="Courier"/>
      <family val="1"/>
    </font>
    <font>
      <b/>
      <sz val="12"/>
      <color theme="0"/>
      <name val="Calibri"/>
      <family val="2"/>
    </font>
    <font>
      <b/>
      <u/>
      <sz val="12"/>
      <color theme="0"/>
      <name val="Calibri"/>
      <family val="2"/>
    </font>
    <font>
      <sz val="14"/>
      <color theme="1"/>
      <name val="Calibri"/>
      <family val="2"/>
    </font>
    <font>
      <b/>
      <sz val="12"/>
      <color theme="1"/>
      <name val="Calibri"/>
      <family val="2"/>
    </font>
    <font>
      <b/>
      <sz val="12"/>
      <color rgb="FFFF0000"/>
      <name val="Calibri"/>
      <family val="2"/>
    </font>
    <font>
      <b/>
      <sz val="16"/>
      <color rgb="FFFF0000"/>
      <name val="Calibri"/>
      <family val="2"/>
    </font>
    <font>
      <sz val="12"/>
      <color theme="1"/>
      <name val="Calibri"/>
      <family val="2"/>
    </font>
    <font>
      <b/>
      <sz val="20"/>
      <color theme="1"/>
      <name val="Calibri"/>
      <family val="2"/>
    </font>
    <font>
      <b/>
      <sz val="20"/>
      <name val="Calibri"/>
      <family val="2"/>
    </font>
    <font>
      <sz val="18"/>
      <color rgb="FFFF0000"/>
      <name val="Calibri"/>
      <family val="2"/>
    </font>
    <font>
      <sz val="18"/>
      <color theme="1"/>
      <name val="Calibri"/>
      <family val="2"/>
    </font>
    <font>
      <b/>
      <sz val="18"/>
      <color theme="1"/>
      <name val="Calibri"/>
      <family val="2"/>
    </font>
    <font>
      <b/>
      <sz val="11"/>
      <color theme="1"/>
      <name val="Calibri"/>
      <family val="2"/>
    </font>
    <font>
      <sz val="12"/>
      <color rgb="FF000000"/>
      <name val="Calibri"/>
      <family val="2"/>
    </font>
    <font>
      <sz val="18"/>
      <color rgb="FF000000"/>
      <name val="Calibri"/>
      <family val="2"/>
    </font>
    <font>
      <sz val="12"/>
      <name val="Calibri"/>
      <family val="2"/>
    </font>
    <font>
      <sz val="18"/>
      <name val="Calibri"/>
      <family val="2"/>
    </font>
    <font>
      <sz val="11"/>
      <color theme="1"/>
      <name val="Calibri"/>
      <family val="2"/>
    </font>
    <font>
      <i/>
      <sz val="11"/>
      <color theme="1"/>
      <name val="Calibri"/>
      <family val="2"/>
    </font>
    <font>
      <b/>
      <i/>
      <sz val="12"/>
      <color theme="1"/>
      <name val="Calibri"/>
      <family val="2"/>
    </font>
    <font>
      <sz val="12"/>
      <color rgb="FFFF0000"/>
      <name val="Calibri"/>
      <family val="2"/>
    </font>
    <font>
      <u/>
      <sz val="12"/>
      <color theme="1"/>
      <name val="Calibri"/>
      <family val="2"/>
    </font>
    <font>
      <b/>
      <sz val="12"/>
      <color theme="2" tint="-0.749992370372631"/>
      <name val="Calibri"/>
      <family val="2"/>
    </font>
    <font>
      <i/>
      <sz val="10"/>
      <color theme="1"/>
      <name val="Calibri"/>
      <family val="2"/>
    </font>
    <font>
      <sz val="10"/>
      <color theme="1"/>
      <name val="Calibri"/>
      <family val="2"/>
    </font>
    <font>
      <b/>
      <sz val="12"/>
      <color rgb="FF006100"/>
      <name val="Calibri"/>
      <family val="2"/>
    </font>
    <font>
      <sz val="12"/>
      <color theme="0"/>
      <name val="Calibri"/>
      <family val="2"/>
    </font>
    <font>
      <b/>
      <sz val="22"/>
      <color theme="1"/>
      <name val="Calibri"/>
      <family val="2"/>
    </font>
    <font>
      <i/>
      <sz val="12"/>
      <color theme="1"/>
      <name val="Calibri"/>
      <family val="2"/>
    </font>
  </fonts>
  <fills count="14">
    <fill>
      <patternFill patternType="none"/>
    </fill>
    <fill>
      <patternFill patternType="gray125"/>
    </fill>
    <fill>
      <patternFill patternType="solid">
        <fgColor rgb="FFFFFFCC"/>
      </patternFill>
    </fill>
    <fill>
      <patternFill patternType="solid">
        <fgColor theme="4"/>
      </patternFill>
    </fill>
    <fill>
      <patternFill patternType="solid">
        <fgColor theme="8"/>
      </patternFill>
    </fill>
    <fill>
      <patternFill patternType="solid">
        <fgColor theme="9" tint="0.39997558519241921"/>
        <bgColor indexed="64"/>
      </patternFill>
    </fill>
    <fill>
      <patternFill patternType="solid">
        <fgColor rgb="FFFFFC00"/>
        <bgColor indexed="64"/>
      </patternFill>
    </fill>
    <fill>
      <patternFill patternType="solid">
        <fgColor rgb="FFFF0000"/>
        <bgColor indexed="64"/>
      </patternFill>
    </fill>
    <fill>
      <patternFill patternType="solid">
        <fgColor rgb="FFF2F2F2"/>
        <bgColor indexed="64"/>
      </patternFill>
    </fill>
    <fill>
      <patternFill patternType="solid">
        <fgColor theme="0" tint="-4.9989318521683403E-2"/>
        <bgColor indexed="64"/>
      </patternFill>
    </fill>
    <fill>
      <patternFill patternType="solid">
        <fgColor theme="4" tint="0.79998168889431442"/>
        <bgColor theme="4" tint="0.79998168889431442"/>
      </patternFill>
    </fill>
    <fill>
      <patternFill patternType="solid">
        <fgColor rgb="FFC6EFCE"/>
      </patternFill>
    </fill>
    <fill>
      <patternFill patternType="solid">
        <fgColor rgb="FFFFEB9C"/>
      </patternFill>
    </fill>
    <fill>
      <patternFill patternType="solid">
        <fgColor theme="4" tint="0.79998168889431442"/>
        <bgColor indexed="65"/>
      </patternFill>
    </fill>
  </fills>
  <borders count="79">
    <border>
      <left/>
      <right/>
      <top/>
      <bottom/>
      <diagonal/>
    </border>
    <border>
      <left style="thin">
        <color rgb="FFB2B2B2"/>
      </left>
      <right style="thin">
        <color rgb="FFB2B2B2"/>
      </right>
      <top style="thin">
        <color rgb="FFB2B2B2"/>
      </top>
      <bottom style="thin">
        <color rgb="FFB2B2B2"/>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theme="0"/>
      </left>
      <right style="medium">
        <color theme="0"/>
      </right>
      <top style="medium">
        <color indexed="64"/>
      </top>
      <bottom style="medium">
        <color indexed="64"/>
      </bottom>
      <diagonal/>
    </border>
    <border>
      <left style="medium">
        <color theme="0"/>
      </left>
      <right style="medium">
        <color theme="0"/>
      </right>
      <top style="medium">
        <color indexed="64"/>
      </top>
      <bottom style="medium">
        <color theme="0"/>
      </bottom>
      <diagonal/>
    </border>
    <border>
      <left style="medium">
        <color theme="0"/>
      </left>
      <right style="medium">
        <color theme="0"/>
      </right>
      <top style="medium">
        <color indexed="64"/>
      </top>
      <bottom/>
      <diagonal/>
    </border>
    <border>
      <left style="thin">
        <color indexed="64"/>
      </left>
      <right/>
      <top/>
      <bottom/>
      <diagonal/>
    </border>
    <border>
      <left/>
      <right style="medium">
        <color theme="0"/>
      </right>
      <top style="medium">
        <color indexed="64"/>
      </top>
      <bottom style="medium">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right style="medium">
        <color indexed="64"/>
      </right>
      <top/>
      <bottom style="double">
        <color indexed="64"/>
      </bottom>
      <diagonal/>
    </border>
    <border>
      <left style="thin">
        <color indexed="64"/>
      </left>
      <right style="medium">
        <color indexed="64"/>
      </right>
      <top/>
      <bottom style="double">
        <color indexed="64"/>
      </bottom>
      <diagonal/>
    </border>
    <border>
      <left/>
      <right style="medium">
        <color theme="0"/>
      </right>
      <top style="medium">
        <color indexed="64"/>
      </top>
      <bottom/>
      <diagonal/>
    </border>
    <border>
      <left style="medium">
        <color theme="0"/>
      </left>
      <right style="medium">
        <color theme="0"/>
      </right>
      <top/>
      <bottom/>
      <diagonal/>
    </border>
    <border>
      <left/>
      <right style="thin">
        <color indexed="64"/>
      </right>
      <top/>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right/>
      <top/>
      <bottom style="medium">
        <color indexed="64"/>
      </bottom>
      <diagonal/>
    </border>
    <border>
      <left style="thin">
        <color rgb="FFB2B2B2"/>
      </left>
      <right/>
      <top style="thin">
        <color rgb="FFB2B2B2"/>
      </top>
      <bottom style="thin">
        <color rgb="FFB2B2B2"/>
      </bottom>
      <diagonal/>
    </border>
    <border>
      <left/>
      <right style="thin">
        <color rgb="FFB2B2B2"/>
      </right>
      <top style="thin">
        <color rgb="FFB2B2B2"/>
      </top>
      <bottom style="thin">
        <color rgb="FFB2B2B2"/>
      </bottom>
      <diagonal/>
    </border>
    <border>
      <left style="medium">
        <color indexed="64"/>
      </left>
      <right/>
      <top style="medium">
        <color indexed="64"/>
      </top>
      <bottom style="thin">
        <color rgb="FFB2B2B2"/>
      </bottom>
      <diagonal/>
    </border>
    <border>
      <left/>
      <right style="medium">
        <color indexed="64"/>
      </right>
      <top style="medium">
        <color indexed="64"/>
      </top>
      <bottom style="thin">
        <color rgb="FFB2B2B2"/>
      </bottom>
      <diagonal/>
    </border>
    <border>
      <left style="medium">
        <color indexed="64"/>
      </left>
      <right/>
      <top style="thin">
        <color rgb="FFB2B2B2"/>
      </top>
      <bottom style="medium">
        <color indexed="64"/>
      </bottom>
      <diagonal/>
    </border>
    <border>
      <left/>
      <right style="medium">
        <color indexed="64"/>
      </right>
      <top style="thin">
        <color rgb="FFB2B2B2"/>
      </top>
      <bottom style="medium">
        <color indexed="64"/>
      </bottom>
      <diagonal/>
    </border>
    <border>
      <left style="medium">
        <color auto="1"/>
      </left>
      <right style="medium">
        <color auto="1"/>
      </right>
      <top style="thin">
        <color theme="1"/>
      </top>
      <bottom style="thin">
        <color theme="1"/>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theme="0"/>
      </right>
      <top style="medium">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rgb="FFB2B2B2"/>
      </right>
      <top style="thin">
        <color rgb="FFB2B2B2"/>
      </top>
      <bottom/>
      <diagonal/>
    </border>
    <border>
      <left style="thin">
        <color rgb="FFB2B2B2"/>
      </left>
      <right/>
      <top/>
      <bottom style="thin">
        <color rgb="FFB2B2B2"/>
      </bottom>
      <diagonal/>
    </border>
    <border>
      <left/>
      <right style="thin">
        <color rgb="FFB2B2B2"/>
      </right>
      <top/>
      <bottom style="thin">
        <color rgb="FFB2B2B2"/>
      </bottom>
      <diagonal/>
    </border>
    <border>
      <left style="thin">
        <color rgb="FFB2B2B2"/>
      </left>
      <right/>
      <top style="thin">
        <color rgb="FFB2B2B2"/>
      </top>
      <bottom/>
      <diagonal/>
    </border>
    <border>
      <left style="medium">
        <color indexed="64"/>
      </left>
      <right style="medium">
        <color theme="0"/>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style="medium">
        <color theme="0"/>
      </left>
      <right style="medium">
        <color theme="0"/>
      </right>
      <top style="medium">
        <color theme="0"/>
      </top>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thin">
        <color indexed="64"/>
      </right>
      <top/>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auto="1"/>
      </left>
      <right style="medium">
        <color auto="1"/>
      </right>
      <top/>
      <bottom style="thin">
        <color theme="1"/>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auto="1"/>
      </left>
      <right style="medium">
        <color auto="1"/>
      </right>
      <top style="thin">
        <color theme="1"/>
      </top>
      <bottom style="medium">
        <color indexed="64"/>
      </bottom>
      <diagonal/>
    </border>
    <border>
      <left/>
      <right style="medium">
        <color indexed="64"/>
      </right>
      <top style="thin">
        <color indexed="64"/>
      </top>
      <bottom style="medium">
        <color indexed="64"/>
      </bottom>
      <diagonal/>
    </border>
  </borders>
  <cellStyleXfs count="7">
    <xf numFmtId="0" fontId="0" fillId="0" borderId="0"/>
    <xf numFmtId="0" fontId="1" fillId="2" borderId="1" applyNumberFormat="0" applyFont="0" applyAlignment="0" applyProtection="0"/>
    <xf numFmtId="0" fontId="4" fillId="3" borderId="0" applyNumberFormat="0" applyBorder="0" applyAlignment="0" applyProtection="0"/>
    <xf numFmtId="0" fontId="4" fillId="4" borderId="0" applyNumberFormat="0" applyBorder="0" applyAlignment="0" applyProtection="0"/>
    <xf numFmtId="0" fontId="11" fillId="11" borderId="0" applyNumberFormat="0" applyBorder="0" applyAlignment="0" applyProtection="0"/>
    <xf numFmtId="0" fontId="12" fillId="12" borderId="0" applyNumberFormat="0" applyBorder="0" applyAlignment="0" applyProtection="0"/>
    <xf numFmtId="0" fontId="1" fillId="13" borderId="0" applyNumberFormat="0" applyBorder="0" applyAlignment="0" applyProtection="0"/>
  </cellStyleXfs>
  <cellXfs count="175">
    <xf numFmtId="0" fontId="0" fillId="0" borderId="0" xfId="0"/>
    <xf numFmtId="0" fontId="3" fillId="0" borderId="0" xfId="0" applyFont="1"/>
    <xf numFmtId="0" fontId="8" fillId="0" borderId="0" xfId="0" applyFont="1"/>
    <xf numFmtId="0" fontId="6" fillId="2" borderId="29" xfId="1" applyFont="1" applyBorder="1" applyAlignment="1">
      <alignment horizontal="left" vertical="top" wrapText="1" indent="2"/>
    </xf>
    <xf numFmtId="0" fontId="6" fillId="2" borderId="20" xfId="1" applyFont="1" applyBorder="1" applyAlignment="1">
      <alignment horizontal="left" vertical="top" wrapText="1" indent="2"/>
    </xf>
    <xf numFmtId="0" fontId="0" fillId="2" borderId="20" xfId="1" applyFont="1" applyBorder="1" applyAlignment="1">
      <alignment horizontal="left" wrapText="1" indent="2"/>
    </xf>
    <xf numFmtId="0" fontId="0" fillId="2" borderId="20" xfId="1" applyFont="1" applyBorder="1" applyAlignment="1">
      <alignment wrapText="1"/>
    </xf>
    <xf numFmtId="0" fontId="10" fillId="2" borderId="20" xfId="1" applyFont="1" applyBorder="1" applyAlignment="1">
      <alignment wrapText="1"/>
    </xf>
    <xf numFmtId="0" fontId="5" fillId="2" borderId="38" xfId="1" applyFont="1" applyBorder="1" applyAlignment="1">
      <alignment wrapText="1"/>
    </xf>
    <xf numFmtId="0" fontId="0" fillId="0" borderId="0" xfId="0" applyProtection="1"/>
    <xf numFmtId="0" fontId="7" fillId="0" borderId="23" xfId="0" applyFont="1" applyBorder="1" applyAlignment="1" applyProtection="1">
      <alignment vertical="center"/>
    </xf>
    <xf numFmtId="0" fontId="0" fillId="0" borderId="0" xfId="0" applyFont="1" applyProtection="1"/>
    <xf numFmtId="0" fontId="3" fillId="0" borderId="0" xfId="0" applyFont="1" applyAlignment="1" applyProtection="1">
      <alignment vertical="top"/>
    </xf>
    <xf numFmtId="0" fontId="0" fillId="0" borderId="0" xfId="0" applyAlignment="1" applyProtection="1">
      <alignment wrapText="1"/>
    </xf>
    <xf numFmtId="0" fontId="3" fillId="0" borderId="0" xfId="0" applyFont="1" applyBorder="1" applyAlignment="1" applyProtection="1">
      <alignment vertical="top" wrapText="1"/>
    </xf>
    <xf numFmtId="0" fontId="0" fillId="0" borderId="0" xfId="0" applyAlignment="1" applyProtection="1">
      <alignment vertical="center" wrapText="1"/>
    </xf>
    <xf numFmtId="0" fontId="13" fillId="0" borderId="0" xfId="0" quotePrefix="1" applyFont="1" applyAlignment="1">
      <alignment vertical="top" wrapText="1"/>
    </xf>
    <xf numFmtId="0" fontId="2" fillId="3" borderId="12" xfId="2" applyFont="1" applyBorder="1" applyAlignment="1">
      <alignment horizontal="left" vertical="center" wrapText="1" indent="2"/>
    </xf>
    <xf numFmtId="0" fontId="2" fillId="3" borderId="20" xfId="2" applyFont="1" applyBorder="1" applyAlignment="1">
      <alignment horizontal="left" vertical="center" wrapText="1" indent="2"/>
    </xf>
    <xf numFmtId="0" fontId="20" fillId="0" borderId="31" xfId="0" applyFont="1" applyBorder="1" applyAlignment="1" applyProtection="1">
      <alignment horizontal="left" vertical="center" wrapText="1" indent="1"/>
    </xf>
    <xf numFmtId="0" fontId="20" fillId="0" borderId="32" xfId="0" applyFont="1" applyBorder="1" applyAlignment="1" applyProtection="1">
      <alignment horizontal="left" vertical="center" wrapText="1"/>
    </xf>
    <xf numFmtId="0" fontId="21" fillId="5" borderId="31" xfId="0" applyFont="1" applyFill="1" applyBorder="1" applyAlignment="1" applyProtection="1">
      <alignment horizontal="center" vertical="center" wrapText="1"/>
      <protection locked="0"/>
    </xf>
    <xf numFmtId="0" fontId="22" fillId="6" borderId="32" xfId="0" applyFont="1" applyFill="1" applyBorder="1" applyAlignment="1" applyProtection="1">
      <alignment horizontal="center" vertical="center" wrapText="1"/>
      <protection locked="0"/>
    </xf>
    <xf numFmtId="0" fontId="22" fillId="7" borderId="33" xfId="0" applyFont="1" applyFill="1" applyBorder="1" applyAlignment="1" applyProtection="1">
      <alignment horizontal="center" vertical="center" wrapText="1"/>
      <protection locked="0"/>
    </xf>
    <xf numFmtId="0" fontId="20" fillId="0" borderId="30" xfId="0" applyFont="1" applyBorder="1" applyAlignment="1" applyProtection="1">
      <alignment horizontal="center" vertical="center" wrapText="1"/>
    </xf>
    <xf numFmtId="0" fontId="20" fillId="0" borderId="31" xfId="0" applyFont="1" applyBorder="1" applyAlignment="1" applyProtection="1">
      <alignment horizontal="center" vertical="center" wrapText="1"/>
    </xf>
    <xf numFmtId="0" fontId="20" fillId="0" borderId="32" xfId="0" applyFont="1" applyBorder="1" applyAlignment="1" applyProtection="1">
      <alignment horizontal="center" vertical="center" wrapText="1"/>
    </xf>
    <xf numFmtId="0" fontId="20" fillId="0" borderId="33" xfId="0" applyFont="1" applyBorder="1" applyAlignment="1" applyProtection="1">
      <alignment horizontal="center" vertical="center" wrapText="1"/>
    </xf>
    <xf numFmtId="0" fontId="20" fillId="0" borderId="33" xfId="0" applyFont="1" applyBorder="1" applyAlignment="1" applyProtection="1">
      <alignment horizontal="center" vertical="center" wrapText="1"/>
      <protection locked="0"/>
    </xf>
    <xf numFmtId="0" fontId="20" fillId="0" borderId="3" xfId="0" applyFont="1" applyBorder="1" applyAlignment="1" applyProtection="1">
      <alignment horizontal="left" vertical="center" wrapText="1" indent="1"/>
    </xf>
    <xf numFmtId="0" fontId="20" fillId="0" borderId="4" xfId="0" applyFont="1" applyBorder="1" applyAlignment="1" applyProtection="1">
      <alignment horizontal="left" vertical="center" wrapText="1"/>
    </xf>
    <xf numFmtId="0" fontId="21" fillId="5" borderId="3" xfId="0" applyFont="1" applyFill="1" applyBorder="1" applyAlignment="1" applyProtection="1">
      <alignment horizontal="center" vertical="center" wrapText="1"/>
      <protection locked="0"/>
    </xf>
    <xf numFmtId="0" fontId="22" fillId="6" borderId="4" xfId="0" applyFont="1" applyFill="1" applyBorder="1" applyAlignment="1" applyProtection="1">
      <alignment horizontal="center" vertical="center" wrapText="1"/>
      <protection locked="0"/>
    </xf>
    <xf numFmtId="0" fontId="22" fillId="7" borderId="34" xfId="0" applyFont="1" applyFill="1" applyBorder="1" applyAlignment="1" applyProtection="1">
      <alignment horizontal="center" vertical="center" wrapText="1"/>
      <protection locked="0"/>
    </xf>
    <xf numFmtId="0" fontId="20" fillId="0" borderId="3" xfId="0" applyFont="1" applyBorder="1" applyAlignment="1" applyProtection="1">
      <alignment horizontal="center" vertical="center" wrapText="1"/>
    </xf>
    <xf numFmtId="0" fontId="20" fillId="0" borderId="4" xfId="0" applyFont="1" applyBorder="1" applyAlignment="1" applyProtection="1">
      <alignment horizontal="center" vertical="center" wrapText="1"/>
    </xf>
    <xf numFmtId="0" fontId="20" fillId="0" borderId="34" xfId="0" applyFont="1" applyBorder="1" applyAlignment="1" applyProtection="1">
      <alignment horizontal="center" vertical="center" wrapText="1"/>
    </xf>
    <xf numFmtId="0" fontId="20" fillId="0" borderId="45" xfId="0" applyFont="1" applyBorder="1" applyAlignment="1" applyProtection="1">
      <alignment horizontal="left" vertical="center" wrapText="1"/>
      <protection locked="0"/>
    </xf>
    <xf numFmtId="0" fontId="20" fillId="0" borderId="52" xfId="0" applyFont="1" applyBorder="1" applyAlignment="1" applyProtection="1">
      <alignment horizontal="left" vertical="center" wrapText="1" indent="1"/>
      <protection locked="0"/>
    </xf>
    <xf numFmtId="0" fontId="20" fillId="0" borderId="53" xfId="0" applyFont="1" applyBorder="1" applyAlignment="1" applyProtection="1">
      <alignment horizontal="left" vertical="center" wrapText="1"/>
      <protection locked="0"/>
    </xf>
    <xf numFmtId="0" fontId="21" fillId="5" borderId="52" xfId="0" applyFont="1" applyFill="1" applyBorder="1" applyAlignment="1" applyProtection="1">
      <alignment horizontal="center" vertical="center" wrapText="1"/>
      <protection locked="0"/>
    </xf>
    <xf numFmtId="0" fontId="22" fillId="6" borderId="53" xfId="0" applyFont="1" applyFill="1" applyBorder="1" applyAlignment="1" applyProtection="1">
      <alignment horizontal="center" vertical="center" wrapText="1"/>
      <protection locked="0"/>
    </xf>
    <xf numFmtId="0" fontId="22" fillId="7" borderId="51" xfId="0" applyFont="1" applyFill="1" applyBorder="1" applyAlignment="1" applyProtection="1">
      <alignment horizontal="center" vertical="center" wrapText="1"/>
      <protection locked="0"/>
    </xf>
    <xf numFmtId="0" fontId="20" fillId="0" borderId="52" xfId="0" applyFont="1" applyBorder="1" applyAlignment="1" applyProtection="1">
      <alignment horizontal="center" vertical="center" wrapText="1"/>
    </xf>
    <xf numFmtId="0" fontId="20" fillId="0" borderId="53" xfId="0" applyFont="1" applyBorder="1" applyAlignment="1" applyProtection="1">
      <alignment horizontal="center" vertical="center" wrapText="1"/>
    </xf>
    <xf numFmtId="0" fontId="20" fillId="0" borderId="51" xfId="0" applyFont="1" applyBorder="1" applyAlignment="1" applyProtection="1">
      <alignment horizontal="center" vertical="center" wrapText="1"/>
    </xf>
    <xf numFmtId="0" fontId="20" fillId="0" borderId="54" xfId="0" applyFont="1" applyBorder="1" applyAlignment="1" applyProtection="1">
      <alignment horizontal="left" vertical="center" wrapText="1"/>
      <protection locked="0"/>
    </xf>
    <xf numFmtId="0" fontId="22" fillId="6" borderId="49" xfId="0" applyFont="1" applyFill="1" applyBorder="1" applyAlignment="1" applyProtection="1">
      <alignment horizontal="center" vertical="center" wrapText="1"/>
      <protection locked="0"/>
    </xf>
    <xf numFmtId="0" fontId="22" fillId="7" borderId="50" xfId="0" applyFont="1" applyFill="1" applyBorder="1" applyAlignment="1" applyProtection="1">
      <alignment horizontal="center" vertical="center" wrapText="1"/>
      <protection locked="0"/>
    </xf>
    <xf numFmtId="0" fontId="21" fillId="5" borderId="48" xfId="0" applyFont="1" applyFill="1" applyBorder="1" applyAlignment="1" applyProtection="1">
      <alignment horizontal="center" vertical="center" wrapText="1"/>
      <protection locked="0"/>
    </xf>
    <xf numFmtId="0" fontId="23" fillId="9" borderId="14" xfId="3" applyFont="1" applyFill="1" applyBorder="1" applyAlignment="1" applyProtection="1">
      <alignment horizontal="center" wrapText="1"/>
    </xf>
    <xf numFmtId="0" fontId="20" fillId="8" borderId="7" xfId="0" applyFont="1" applyFill="1" applyBorder="1" applyAlignment="1" applyProtection="1">
      <alignment horizontal="center"/>
    </xf>
    <xf numFmtId="0" fontId="27" fillId="5" borderId="14" xfId="0" applyFont="1" applyFill="1" applyBorder="1" applyAlignment="1" applyProtection="1">
      <alignment horizontal="center" wrapText="1"/>
    </xf>
    <xf numFmtId="0" fontId="29" fillId="6" borderId="15" xfId="0" applyFont="1" applyFill="1" applyBorder="1" applyAlignment="1" applyProtection="1">
      <alignment horizontal="center" wrapText="1"/>
    </xf>
    <xf numFmtId="0" fontId="29" fillId="7" borderId="17" xfId="0" applyFont="1" applyFill="1" applyBorder="1" applyAlignment="1" applyProtection="1">
      <alignment horizontal="center" wrapText="1"/>
    </xf>
    <xf numFmtId="0" fontId="23" fillId="9" borderId="16" xfId="3" applyFont="1" applyFill="1" applyBorder="1" applyAlignment="1" applyProtection="1">
      <alignment horizontal="center" wrapText="1"/>
    </xf>
    <xf numFmtId="0" fontId="20" fillId="9" borderId="14" xfId="3" applyFont="1" applyFill="1" applyBorder="1" applyAlignment="1" applyProtection="1">
      <alignment horizontal="center" wrapText="1"/>
    </xf>
    <xf numFmtId="0" fontId="20" fillId="9" borderId="15" xfId="3" applyFont="1" applyFill="1" applyBorder="1" applyAlignment="1" applyProtection="1">
      <alignment horizontal="center" wrapText="1"/>
    </xf>
    <xf numFmtId="0" fontId="20" fillId="9" borderId="17" xfId="3" applyFont="1" applyFill="1" applyBorder="1" applyAlignment="1" applyProtection="1">
      <alignment horizontal="center" wrapText="1"/>
    </xf>
    <xf numFmtId="0" fontId="31" fillId="2" borderId="41" xfId="1" applyFont="1" applyBorder="1" applyAlignment="1">
      <alignment horizontal="left" wrapText="1" indent="2"/>
    </xf>
    <xf numFmtId="0" fontId="31" fillId="2" borderId="24" xfId="1" applyFont="1" applyBorder="1" applyAlignment="1">
      <alignment horizontal="left" vertical="center" wrapText="1" indent="2"/>
    </xf>
    <xf numFmtId="0" fontId="32" fillId="2" borderId="28" xfId="1" applyFont="1" applyBorder="1" applyAlignment="1">
      <alignment horizontal="left" vertical="center" wrapText="1" indent="2"/>
    </xf>
    <xf numFmtId="0" fontId="20" fillId="0" borderId="0" xfId="0" applyFont="1"/>
    <xf numFmtId="0" fontId="20" fillId="0" borderId="0" xfId="0" applyFont="1" applyAlignment="1">
      <alignment wrapText="1"/>
    </xf>
    <xf numFmtId="0" fontId="20" fillId="2" borderId="12" xfId="1" applyFont="1" applyBorder="1" applyAlignment="1">
      <alignment horizontal="left" vertical="center" wrapText="1" indent="2"/>
    </xf>
    <xf numFmtId="0" fontId="31" fillId="2" borderId="12" xfId="1" applyFont="1" applyBorder="1" applyAlignment="1">
      <alignment horizontal="left" vertical="center" wrapText="1" indent="2"/>
    </xf>
    <xf numFmtId="0" fontId="37" fillId="2" borderId="12" xfId="1" applyFont="1" applyBorder="1" applyAlignment="1">
      <alignment horizontal="left" wrapText="1" indent="2"/>
    </xf>
    <xf numFmtId="0" fontId="14" fillId="0" borderId="58" xfId="0" applyFont="1" applyBorder="1" applyAlignment="1">
      <alignment horizontal="left" vertical="center" wrapText="1"/>
    </xf>
    <xf numFmtId="0" fontId="20" fillId="0" borderId="57" xfId="0" applyFont="1" applyFill="1" applyBorder="1" applyAlignment="1">
      <alignment horizontal="left" vertical="center" wrapText="1"/>
    </xf>
    <xf numFmtId="0" fontId="20" fillId="0" borderId="0" xfId="0" applyFont="1" applyAlignment="1">
      <alignment horizontal="center" wrapText="1"/>
    </xf>
    <xf numFmtId="0" fontId="20" fillId="0" borderId="59" xfId="0" applyFont="1" applyFill="1" applyBorder="1" applyAlignment="1">
      <alignment horizontal="left" vertical="center" wrapText="1"/>
    </xf>
    <xf numFmtId="0" fontId="17" fillId="0" borderId="0" xfId="0" applyFont="1" applyAlignment="1">
      <alignment wrapText="1"/>
    </xf>
    <xf numFmtId="0" fontId="25" fillId="0" borderId="0" xfId="0" applyFont="1" applyAlignment="1">
      <alignment horizontal="right" vertical="top"/>
    </xf>
    <xf numFmtId="0" fontId="20" fillId="0" borderId="0" xfId="0" applyFont="1" applyAlignment="1">
      <alignment vertical="top" wrapText="1"/>
    </xf>
    <xf numFmtId="0" fontId="17" fillId="0" borderId="0" xfId="0" applyFont="1" applyAlignment="1">
      <alignment horizontal="center"/>
    </xf>
    <xf numFmtId="0" fontId="20" fillId="10" borderId="21" xfId="0" applyFont="1" applyFill="1" applyBorder="1" applyAlignment="1">
      <alignment horizontal="center"/>
    </xf>
    <xf numFmtId="0" fontId="20" fillId="10" borderId="22" xfId="0" applyFont="1" applyFill="1" applyBorder="1" applyAlignment="1">
      <alignment horizontal="center"/>
    </xf>
    <xf numFmtId="0" fontId="20" fillId="0" borderId="21" xfId="0" applyFont="1" applyBorder="1" applyAlignment="1">
      <alignment horizontal="center"/>
    </xf>
    <xf numFmtId="0" fontId="20" fillId="0" borderId="22" xfId="0" applyFont="1" applyBorder="1" applyAlignment="1">
      <alignment horizontal="center"/>
    </xf>
    <xf numFmtId="0" fontId="17" fillId="0" borderId="0" xfId="0" applyFont="1"/>
    <xf numFmtId="0" fontId="20" fillId="0" borderId="0" xfId="0" applyFont="1" applyAlignment="1">
      <alignment horizontal="center"/>
    </xf>
    <xf numFmtId="0" fontId="39" fillId="11" borderId="4" xfId="4" applyFont="1" applyBorder="1" applyAlignment="1">
      <alignment horizontal="center"/>
    </xf>
    <xf numFmtId="0" fontId="20" fillId="0" borderId="64" xfId="0" applyFont="1" applyBorder="1" applyAlignment="1">
      <alignment horizontal="left" wrapText="1" indent="3"/>
    </xf>
    <xf numFmtId="0" fontId="17" fillId="0" borderId="47" xfId="0" applyFont="1" applyBorder="1" applyAlignment="1">
      <alignment horizontal="left" indent="3"/>
    </xf>
    <xf numFmtId="0" fontId="20" fillId="0" borderId="65" xfId="0" applyFont="1" applyBorder="1" applyAlignment="1">
      <alignment horizontal="left" wrapText="1" indent="3"/>
    </xf>
    <xf numFmtId="0" fontId="20" fillId="0" borderId="63" xfId="0" applyFont="1" applyBorder="1" applyAlignment="1">
      <alignment horizontal="left" wrapText="1" indent="4"/>
    </xf>
    <xf numFmtId="0" fontId="20" fillId="0" borderId="60" xfId="0" applyFont="1" applyBorder="1" applyAlignment="1">
      <alignment horizontal="left" wrapText="1" indent="3"/>
    </xf>
    <xf numFmtId="0" fontId="20" fillId="0" borderId="60" xfId="0" applyFont="1" applyBorder="1" applyAlignment="1">
      <alignment horizontal="left" wrapText="1" indent="2"/>
    </xf>
    <xf numFmtId="0" fontId="40" fillId="3" borderId="0" xfId="2" applyFont="1" applyAlignment="1">
      <alignment horizontal="center"/>
    </xf>
    <xf numFmtId="0" fontId="20" fillId="13" borderId="0" xfId="6" applyFont="1"/>
    <xf numFmtId="0" fontId="17" fillId="13" borderId="0" xfId="6" applyFont="1"/>
    <xf numFmtId="0" fontId="20" fillId="0" borderId="0" xfId="0" applyFont="1" applyAlignment="1">
      <alignment horizontal="left" indent="1"/>
    </xf>
    <xf numFmtId="0" fontId="20" fillId="0" borderId="0" xfId="0" applyFont="1" applyFill="1" applyBorder="1"/>
    <xf numFmtId="0" fontId="20" fillId="0" borderId="0" xfId="0" applyFont="1" applyBorder="1" applyAlignment="1" applyProtection="1">
      <alignment vertical="center" wrapText="1"/>
    </xf>
    <xf numFmtId="0" fontId="20" fillId="0" borderId="68" xfId="0" applyFont="1" applyBorder="1" applyAlignment="1" applyProtection="1">
      <alignment horizontal="left" vertical="center" wrapText="1"/>
      <protection locked="0"/>
    </xf>
    <xf numFmtId="0" fontId="20" fillId="0" borderId="69" xfId="0" applyFont="1" applyBorder="1" applyAlignment="1" applyProtection="1">
      <alignment horizontal="center" vertical="center" wrapText="1"/>
    </xf>
    <xf numFmtId="0" fontId="31" fillId="0" borderId="71" xfId="0" applyFont="1" applyBorder="1" applyAlignment="1" applyProtection="1">
      <alignment horizontal="left" vertical="center" wrapText="1" indent="1"/>
    </xf>
    <xf numFmtId="0" fontId="31" fillId="0" borderId="72" xfId="0" applyFont="1" applyBorder="1" applyAlignment="1" applyProtection="1">
      <alignment horizontal="left" vertical="center" wrapText="1"/>
    </xf>
    <xf numFmtId="0" fontId="21" fillId="5" borderId="71" xfId="0" applyFont="1" applyFill="1" applyBorder="1" applyAlignment="1" applyProtection="1">
      <alignment horizontal="center" vertical="center" wrapText="1"/>
    </xf>
    <xf numFmtId="0" fontId="22" fillId="6" borderId="72" xfId="0" applyFont="1" applyFill="1" applyBorder="1" applyAlignment="1" applyProtection="1">
      <alignment horizontal="center" vertical="center" wrapText="1"/>
    </xf>
    <xf numFmtId="0" fontId="22" fillId="7" borderId="73" xfId="0" applyFont="1" applyFill="1" applyBorder="1" applyAlignment="1" applyProtection="1">
      <alignment horizontal="center" vertical="center" wrapText="1"/>
    </xf>
    <xf numFmtId="0" fontId="20" fillId="0" borderId="70" xfId="0" applyFont="1" applyBorder="1" applyAlignment="1" applyProtection="1">
      <alignment horizontal="center" vertical="center" wrapText="1"/>
    </xf>
    <xf numFmtId="0" fontId="20" fillId="0" borderId="71" xfId="0" applyFont="1" applyBorder="1" applyAlignment="1" applyProtection="1">
      <alignment horizontal="center" vertical="center" wrapText="1"/>
    </xf>
    <xf numFmtId="0" fontId="20" fillId="0" borderId="72" xfId="0" applyFont="1" applyBorder="1" applyAlignment="1" applyProtection="1">
      <alignment horizontal="center" vertical="center" wrapText="1"/>
    </xf>
    <xf numFmtId="0" fontId="20" fillId="0" borderId="73" xfId="0" applyFont="1" applyBorder="1" applyAlignment="1" applyProtection="1">
      <alignment horizontal="center" vertical="center" wrapText="1"/>
    </xf>
    <xf numFmtId="0" fontId="20" fillId="0" borderId="74" xfId="0" applyFont="1" applyBorder="1" applyAlignment="1" applyProtection="1">
      <alignment horizontal="center" vertical="center" wrapText="1"/>
    </xf>
    <xf numFmtId="0" fontId="20" fillId="0" borderId="70" xfId="0" applyFont="1" applyBorder="1" applyAlignment="1" applyProtection="1">
      <alignment horizontal="left" vertical="center" wrapText="1"/>
    </xf>
    <xf numFmtId="0" fontId="20" fillId="0" borderId="75" xfId="0" applyFont="1" applyBorder="1" applyAlignment="1" applyProtection="1">
      <alignment horizontal="left" vertical="center" wrapText="1" indent="1"/>
    </xf>
    <xf numFmtId="0" fontId="20" fillId="0" borderId="76" xfId="0" applyFont="1" applyBorder="1" applyAlignment="1" applyProtection="1">
      <alignment horizontal="left" vertical="center" wrapText="1"/>
    </xf>
    <xf numFmtId="0" fontId="21" fillId="5" borderId="75" xfId="0" applyFont="1" applyFill="1" applyBorder="1" applyAlignment="1" applyProtection="1">
      <alignment horizontal="center" vertical="center" wrapText="1"/>
      <protection locked="0"/>
    </xf>
    <xf numFmtId="0" fontId="22" fillId="6" borderId="76" xfId="0" applyFont="1" applyFill="1" applyBorder="1" applyAlignment="1" applyProtection="1">
      <alignment horizontal="center" vertical="center" wrapText="1"/>
      <protection locked="0"/>
    </xf>
    <xf numFmtId="0" fontId="22" fillId="7" borderId="74" xfId="0" applyFont="1" applyFill="1" applyBorder="1" applyAlignment="1" applyProtection="1">
      <alignment horizontal="center" vertical="center" wrapText="1"/>
      <protection locked="0"/>
    </xf>
    <xf numFmtId="0" fontId="20" fillId="0" borderId="77" xfId="0" applyFont="1" applyBorder="1" applyAlignment="1" applyProtection="1">
      <alignment horizontal="center" vertical="center" wrapText="1"/>
    </xf>
    <xf numFmtId="0" fontId="20" fillId="0" borderId="75" xfId="0" applyFont="1" applyBorder="1" applyAlignment="1" applyProtection="1">
      <alignment horizontal="center" vertical="center" wrapText="1"/>
    </xf>
    <xf numFmtId="0" fontId="20" fillId="0" borderId="76" xfId="0" applyFont="1" applyBorder="1" applyAlignment="1" applyProtection="1">
      <alignment horizontal="center" vertical="center" wrapText="1"/>
    </xf>
    <xf numFmtId="0" fontId="20" fillId="0" borderId="78" xfId="0" applyFont="1" applyBorder="1" applyAlignment="1" applyProtection="1">
      <alignment horizontal="left" vertical="center" wrapText="1"/>
      <protection locked="0"/>
    </xf>
    <xf numFmtId="0" fontId="0" fillId="2" borderId="24" xfId="1" applyFont="1" applyBorder="1" applyAlignment="1">
      <alignment horizontal="center" wrapText="1"/>
    </xf>
    <xf numFmtId="0" fontId="0" fillId="2" borderId="25" xfId="1" applyFont="1" applyBorder="1" applyAlignment="1">
      <alignment horizontal="center" wrapText="1"/>
    </xf>
    <xf numFmtId="0" fontId="5" fillId="2" borderId="39" xfId="1" applyFont="1" applyBorder="1" applyAlignment="1">
      <alignment horizontal="center" wrapText="1"/>
    </xf>
    <xf numFmtId="0" fontId="5" fillId="2" borderId="40" xfId="1" applyFont="1" applyBorder="1" applyAlignment="1">
      <alignment horizontal="center" wrapText="1"/>
    </xf>
    <xf numFmtId="0" fontId="9" fillId="3" borderId="24" xfId="2" applyFont="1" applyBorder="1" applyAlignment="1">
      <alignment horizontal="center" vertical="center" wrapText="1"/>
    </xf>
    <xf numFmtId="0" fontId="9" fillId="3" borderId="25" xfId="2" applyFont="1" applyBorder="1" applyAlignment="1">
      <alignment horizontal="center" vertical="center" wrapText="1"/>
    </xf>
    <xf numFmtId="0" fontId="2" fillId="3" borderId="26" xfId="2" applyFont="1" applyBorder="1" applyAlignment="1">
      <alignment horizontal="left" vertical="center" wrapText="1" indent="2"/>
    </xf>
    <xf numFmtId="0" fontId="2" fillId="3" borderId="27" xfId="2" applyFont="1" applyBorder="1" applyAlignment="1">
      <alignment horizontal="left" vertical="center" wrapText="1" indent="2"/>
    </xf>
    <xf numFmtId="0" fontId="10" fillId="2" borderId="36" xfId="1" applyFont="1" applyBorder="1" applyAlignment="1">
      <alignment horizontal="left" wrapText="1" indent="2"/>
    </xf>
    <xf numFmtId="0" fontId="10" fillId="2" borderId="37" xfId="1" applyFont="1" applyBorder="1" applyAlignment="1">
      <alignment horizontal="left" wrapText="1" indent="2"/>
    </xf>
    <xf numFmtId="0" fontId="2" fillId="3" borderId="12" xfId="2" applyFont="1" applyBorder="1" applyAlignment="1">
      <alignment horizontal="left" vertical="center" wrapText="1" indent="2"/>
    </xf>
    <xf numFmtId="0" fontId="2" fillId="3" borderId="20" xfId="2" applyFont="1" applyBorder="1" applyAlignment="1">
      <alignment horizontal="left" vertical="center" wrapText="1" indent="2"/>
    </xf>
    <xf numFmtId="0" fontId="9" fillId="3" borderId="6" xfId="2" applyFont="1" applyBorder="1" applyAlignment="1">
      <alignment horizontal="center" vertical="center" wrapText="1"/>
    </xf>
    <xf numFmtId="0" fontId="9" fillId="3" borderId="5" xfId="2" applyFont="1" applyBorder="1" applyAlignment="1">
      <alignment horizontal="center" vertical="center" wrapText="1"/>
    </xf>
    <xf numFmtId="0" fontId="20" fillId="0" borderId="61" xfId="0" applyFont="1" applyBorder="1" applyAlignment="1" applyProtection="1">
      <alignment horizontal="left" vertical="center" wrapText="1"/>
    </xf>
    <xf numFmtId="0" fontId="41" fillId="0" borderId="23" xfId="0" applyFont="1" applyBorder="1" applyAlignment="1" applyProtection="1">
      <alignment horizontal="left" vertical="center"/>
    </xf>
    <xf numFmtId="0" fontId="14" fillId="3" borderId="13" xfId="2" applyFont="1" applyBorder="1" applyAlignment="1" applyProtection="1">
      <alignment horizontal="center" vertical="center" wrapText="1"/>
    </xf>
    <xf numFmtId="0" fontId="14" fillId="3" borderId="18" xfId="2" applyFont="1" applyBorder="1" applyAlignment="1" applyProtection="1">
      <alignment horizontal="center" vertical="center" wrapText="1"/>
    </xf>
    <xf numFmtId="0" fontId="14" fillId="3" borderId="9" xfId="2" applyFont="1" applyBorder="1" applyAlignment="1" applyProtection="1">
      <alignment horizontal="center" vertical="center" wrapText="1"/>
    </xf>
    <xf numFmtId="0" fontId="14" fillId="3" borderId="11" xfId="2" applyFont="1" applyBorder="1" applyAlignment="1" applyProtection="1">
      <alignment horizontal="center" vertical="center" wrapText="1"/>
    </xf>
    <xf numFmtId="0" fontId="14" fillId="3" borderId="10" xfId="2" applyFont="1" applyBorder="1" applyAlignment="1" applyProtection="1">
      <alignment horizontal="center" wrapText="1"/>
    </xf>
    <xf numFmtId="0" fontId="14" fillId="3" borderId="8" xfId="2" applyFont="1" applyBorder="1" applyAlignment="1" applyProtection="1">
      <alignment horizontal="center" vertical="center" wrapText="1"/>
    </xf>
    <xf numFmtId="0" fontId="14" fillId="3" borderId="43" xfId="2" applyFont="1" applyBorder="1" applyAlignment="1" applyProtection="1">
      <alignment horizontal="center" vertical="center" wrapText="1"/>
    </xf>
    <xf numFmtId="0" fontId="14" fillId="3" borderId="19" xfId="2" applyFont="1" applyBorder="1" applyAlignment="1" applyProtection="1">
      <alignment horizontal="center" vertical="center" wrapText="1"/>
    </xf>
    <xf numFmtId="0" fontId="14" fillId="3" borderId="46" xfId="2" applyFont="1" applyBorder="1" applyAlignment="1" applyProtection="1">
      <alignment horizontal="center" vertical="center" wrapText="1"/>
    </xf>
    <xf numFmtId="0" fontId="14" fillId="3" borderId="9" xfId="2" applyFont="1" applyBorder="1" applyAlignment="1" applyProtection="1">
      <alignment horizontal="center" wrapText="1"/>
    </xf>
    <xf numFmtId="0" fontId="14" fillId="3" borderId="11" xfId="2" applyFont="1" applyBorder="1" applyAlignment="1" applyProtection="1">
      <alignment horizontal="center" wrapText="1"/>
    </xf>
    <xf numFmtId="0" fontId="26" fillId="8" borderId="7" xfId="0" applyFont="1" applyFill="1" applyBorder="1" applyAlignment="1" applyProtection="1">
      <alignment horizontal="center"/>
    </xf>
    <xf numFmtId="0" fontId="26" fillId="8" borderId="2" xfId="0" applyFont="1" applyFill="1" applyBorder="1" applyAlignment="1" applyProtection="1">
      <alignment horizontal="center"/>
    </xf>
    <xf numFmtId="0" fontId="26" fillId="8" borderId="8" xfId="0" applyFont="1" applyFill="1" applyBorder="1" applyAlignment="1" applyProtection="1">
      <alignment horizontal="center"/>
    </xf>
    <xf numFmtId="0" fontId="17" fillId="8" borderId="7" xfId="0" applyFont="1" applyFill="1" applyBorder="1" applyAlignment="1" applyProtection="1">
      <alignment horizontal="center"/>
    </xf>
    <xf numFmtId="0" fontId="17" fillId="8" borderId="8" xfId="0" applyFont="1" applyFill="1" applyBorder="1" applyAlignment="1" applyProtection="1">
      <alignment horizontal="center"/>
    </xf>
    <xf numFmtId="0" fontId="17" fillId="8" borderId="2" xfId="0" applyFont="1" applyFill="1" applyBorder="1" applyAlignment="1" applyProtection="1">
      <alignment horizontal="left"/>
    </xf>
    <xf numFmtId="0" fontId="17" fillId="8" borderId="8" xfId="0" applyFont="1" applyFill="1" applyBorder="1" applyAlignment="1" applyProtection="1">
      <alignment horizontal="left"/>
    </xf>
    <xf numFmtId="0" fontId="16" fillId="0" borderId="66" xfId="0" applyFont="1" applyBorder="1" applyAlignment="1" applyProtection="1">
      <alignment horizontal="left" vertical="top" wrapText="1" indent="1" shrinkToFit="1"/>
      <protection locked="0"/>
    </xf>
    <xf numFmtId="0" fontId="16" fillId="0" borderId="59" xfId="0" applyFont="1" applyBorder="1" applyAlignment="1" applyProtection="1">
      <alignment horizontal="left" vertical="top" wrapText="1" indent="1" shrinkToFit="1"/>
      <protection locked="0"/>
    </xf>
    <xf numFmtId="0" fontId="16" fillId="0" borderId="67" xfId="0" applyFont="1" applyBorder="1" applyAlignment="1" applyProtection="1">
      <alignment horizontal="left" vertical="top" wrapText="1" indent="1" shrinkToFit="1"/>
      <protection locked="0"/>
    </xf>
    <xf numFmtId="0" fontId="16" fillId="0" borderId="55" xfId="0" applyFont="1" applyBorder="1" applyAlignment="1" applyProtection="1">
      <alignment horizontal="left" vertical="top" wrapText="1" indent="1" shrinkToFit="1"/>
      <protection locked="0"/>
    </xf>
    <xf numFmtId="0" fontId="16" fillId="0" borderId="0" xfId="0" applyFont="1" applyBorder="1" applyAlignment="1" applyProtection="1">
      <alignment horizontal="left" vertical="top" wrapText="1" indent="1" shrinkToFit="1"/>
      <protection locked="0"/>
    </xf>
    <xf numFmtId="0" fontId="16" fillId="0" borderId="54" xfId="0" applyFont="1" applyBorder="1" applyAlignment="1" applyProtection="1">
      <alignment horizontal="left" vertical="top" wrapText="1" indent="1" shrinkToFit="1"/>
      <protection locked="0"/>
    </xf>
    <xf numFmtId="0" fontId="16" fillId="0" borderId="56" xfId="0" applyFont="1" applyBorder="1" applyAlignment="1" applyProtection="1">
      <alignment horizontal="left" vertical="top" wrapText="1" indent="1" shrinkToFit="1"/>
      <protection locked="0"/>
    </xf>
    <xf numFmtId="0" fontId="16" fillId="0" borderId="23" xfId="0" applyFont="1" applyBorder="1" applyAlignment="1" applyProtection="1">
      <alignment horizontal="left" vertical="top" wrapText="1" indent="1" shrinkToFit="1"/>
      <protection locked="0"/>
    </xf>
    <xf numFmtId="0" fontId="16" fillId="0" borderId="44" xfId="0" applyFont="1" applyBorder="1" applyAlignment="1" applyProtection="1">
      <alignment horizontal="left" vertical="top" wrapText="1" indent="1" shrinkToFit="1"/>
      <protection locked="0"/>
    </xf>
    <xf numFmtId="0" fontId="3" fillId="0" borderId="55" xfId="0" applyFont="1" applyBorder="1" applyAlignment="1" applyProtection="1">
      <alignment horizontal="left" vertical="top"/>
    </xf>
    <xf numFmtId="0" fontId="3" fillId="0" borderId="0" xfId="0" applyFont="1" applyBorder="1" applyAlignment="1" applyProtection="1">
      <alignment horizontal="left" vertical="top"/>
    </xf>
    <xf numFmtId="0" fontId="3" fillId="0" borderId="54" xfId="0" applyFont="1" applyBorder="1" applyAlignment="1" applyProtection="1">
      <alignment horizontal="left" vertical="top"/>
    </xf>
    <xf numFmtId="0" fontId="17" fillId="0" borderId="56" xfId="0" applyFont="1" applyBorder="1" applyAlignment="1" applyProtection="1">
      <alignment horizontal="left" vertical="top"/>
    </xf>
    <xf numFmtId="0" fontId="17" fillId="0" borderId="23" xfId="0" applyFont="1" applyBorder="1" applyAlignment="1" applyProtection="1">
      <alignment horizontal="left" vertical="top"/>
    </xf>
    <xf numFmtId="0" fontId="17" fillId="0" borderId="44" xfId="0" applyFont="1" applyBorder="1" applyAlignment="1" applyProtection="1">
      <alignment horizontal="left" vertical="top"/>
    </xf>
    <xf numFmtId="0" fontId="14" fillId="3" borderId="42" xfId="2" applyFont="1" applyBorder="1" applyAlignment="1" applyProtection="1">
      <alignment horizontal="center" vertical="center" wrapText="1"/>
    </xf>
    <xf numFmtId="0" fontId="14" fillId="3" borderId="35" xfId="2" applyFont="1" applyBorder="1" applyAlignment="1" applyProtection="1">
      <alignment horizontal="center" vertical="center" wrapText="1"/>
    </xf>
    <xf numFmtId="0" fontId="17" fillId="0" borderId="55" xfId="0" applyFont="1" applyBorder="1" applyAlignment="1" applyProtection="1">
      <alignment horizontal="left" vertical="top"/>
    </xf>
    <xf numFmtId="0" fontId="17" fillId="0" borderId="0" xfId="0" applyFont="1" applyBorder="1" applyAlignment="1" applyProtection="1">
      <alignment horizontal="left" vertical="top"/>
    </xf>
    <xf numFmtId="0" fontId="17" fillId="0" borderId="54" xfId="0" applyFont="1" applyBorder="1" applyAlignment="1" applyProtection="1">
      <alignment horizontal="left" vertical="top"/>
    </xf>
    <xf numFmtId="0" fontId="3" fillId="12" borderId="62" xfId="5" applyFont="1" applyBorder="1" applyAlignment="1" applyProtection="1">
      <alignment horizontal="left" vertical="top" indent="1"/>
    </xf>
    <xf numFmtId="0" fontId="3" fillId="12" borderId="61" xfId="5" applyFont="1" applyBorder="1" applyAlignment="1" applyProtection="1">
      <alignment horizontal="left" vertical="top" indent="1"/>
    </xf>
    <xf numFmtId="0" fontId="3" fillId="12" borderId="43" xfId="5" applyFont="1" applyBorder="1" applyAlignment="1" applyProtection="1">
      <alignment horizontal="left" vertical="top" indent="1"/>
    </xf>
    <xf numFmtId="0" fontId="38" fillId="0" borderId="0" xfId="0" applyFont="1" applyAlignment="1">
      <alignment horizontal="left"/>
    </xf>
    <xf numFmtId="0" fontId="20" fillId="0" borderId="0" xfId="0" applyFont="1" applyAlignment="1">
      <alignment horizontal="left"/>
    </xf>
  </cellXfs>
  <cellStyles count="7">
    <cellStyle name="20% - Accent1" xfId="6" builtinId="30"/>
    <cellStyle name="Accent1" xfId="2" builtinId="29"/>
    <cellStyle name="Accent5" xfId="3" builtinId="45"/>
    <cellStyle name="Good" xfId="4" builtinId="26"/>
    <cellStyle name="Neutral" xfId="5" builtinId="28"/>
    <cellStyle name="Normal" xfId="0" builtinId="0"/>
    <cellStyle name="Note" xfId="1" builtinId="10"/>
  </cellStyles>
  <dxfs count="38">
    <dxf>
      <font>
        <strike val="0"/>
        <outline val="0"/>
        <shadow val="0"/>
        <u val="none"/>
        <vertAlign val="baseline"/>
        <color theme="1"/>
        <name val="Calibri"/>
        <family val="2"/>
        <scheme val="none"/>
      </font>
    </dxf>
    <dxf>
      <font>
        <i val="0"/>
        <strike val="0"/>
        <outline val="0"/>
        <shadow val="0"/>
        <u val="none"/>
        <vertAlign val="baseline"/>
        <color theme="1"/>
        <name val="Calibri"/>
        <family val="2"/>
        <scheme val="none"/>
      </font>
      <alignment horizontal="center" vertical="bottom" textRotation="0" wrapText="0" indent="0" justifyLastLine="0" shrinkToFit="0" readingOrder="0"/>
    </dxf>
    <dxf>
      <font>
        <i val="0"/>
        <strike val="0"/>
        <outline val="0"/>
        <shadow val="0"/>
        <u val="none"/>
        <vertAlign val="baseline"/>
        <color theme="1"/>
        <name val="Calibri"/>
        <family val="2"/>
        <scheme val="none"/>
      </font>
      <alignment horizontal="center" vertical="bottom" textRotation="0" wrapText="0" indent="0" justifyLastLine="0" shrinkToFit="0" readingOrder="0"/>
    </dxf>
    <dxf>
      <font>
        <i val="0"/>
        <strike val="0"/>
        <outline val="0"/>
        <shadow val="0"/>
        <u val="none"/>
        <vertAlign val="baseline"/>
        <color theme="1"/>
        <name val="Calibri"/>
        <family val="2"/>
        <scheme val="none"/>
      </font>
      <alignment horizontal="center" vertical="bottom" textRotation="0" wrapText="0" indent="0" justifyLastLine="0" shrinkToFit="0" readingOrder="0"/>
    </dxf>
    <dxf>
      <font>
        <i val="0"/>
        <strike val="0"/>
        <outline val="0"/>
        <shadow val="0"/>
        <u val="none"/>
        <vertAlign val="baseline"/>
        <color theme="1"/>
        <name val="Calibri"/>
        <family val="2"/>
        <scheme val="none"/>
      </font>
      <alignment horizontal="center" vertical="bottom" textRotation="0" wrapText="0" indent="0" justifyLastLine="0" shrinkToFit="0" readingOrder="0"/>
    </dxf>
    <dxf>
      <font>
        <i val="0"/>
        <strike val="0"/>
        <outline val="0"/>
        <shadow val="0"/>
        <u val="none"/>
        <vertAlign val="baseline"/>
        <color theme="1"/>
        <name val="Calibri"/>
        <family val="2"/>
        <scheme val="none"/>
      </font>
      <alignment horizontal="center" vertical="bottom" textRotation="0" wrapText="0" indent="0" justifyLastLine="0" shrinkToFit="0" readingOrder="0"/>
    </dxf>
    <dxf>
      <font>
        <i val="0"/>
        <strike val="0"/>
        <outline val="0"/>
        <shadow val="0"/>
        <u val="none"/>
        <vertAlign val="baseline"/>
        <color theme="1"/>
        <name val="Calibri"/>
        <family val="2"/>
        <scheme val="none"/>
      </font>
    </dxf>
    <dxf>
      <font>
        <i val="0"/>
        <strike val="0"/>
        <outline val="0"/>
        <shadow val="0"/>
        <u val="none"/>
        <vertAlign val="baseline"/>
        <color theme="1"/>
        <name val="Calibri"/>
        <family val="2"/>
        <scheme val="none"/>
      </font>
    </dxf>
    <dxf>
      <font>
        <i val="0"/>
        <strike val="0"/>
        <outline val="0"/>
        <shadow val="0"/>
        <u val="none"/>
        <vertAlign val="baseline"/>
        <color theme="1"/>
        <name val="Calibri"/>
        <family val="2"/>
        <scheme val="none"/>
      </font>
    </dxf>
    <dxf>
      <font>
        <strike val="0"/>
        <outline val="0"/>
        <shadow val="0"/>
        <u val="none"/>
        <vertAlign val="baseline"/>
        <color theme="1"/>
        <name val="Calibri"/>
        <family val="2"/>
        <scheme val="none"/>
      </font>
    </dxf>
    <dxf>
      <font>
        <b/>
        <i val="0"/>
        <strike val="0"/>
        <condense val="0"/>
        <extend val="0"/>
        <outline val="0"/>
        <shadow val="0"/>
        <u val="none"/>
        <vertAlign val="baseline"/>
        <sz val="12"/>
        <color theme="1"/>
        <name val="Calibri"/>
        <family val="2"/>
        <scheme val="none"/>
      </font>
      <alignment horizontal="center" vertical="bottom" textRotation="0" wrapText="0" indent="0" justifyLastLine="0" shrinkToFit="0" readingOrder="0"/>
    </dxf>
    <dxf>
      <font>
        <b val="0"/>
        <i val="0"/>
        <strike val="0"/>
        <condense val="0"/>
        <extend val="0"/>
        <outline val="0"/>
        <shadow val="0"/>
        <u val="none"/>
        <vertAlign val="baseline"/>
        <sz val="12"/>
        <color theme="1"/>
        <name val="Calibri"/>
        <family val="2"/>
        <scheme val="none"/>
      </font>
      <fill>
        <patternFill patternType="none">
          <fgColor indexed="64"/>
          <bgColor auto="1"/>
        </patternFill>
      </fill>
      <alignment horizontal="left" vertical="center" textRotation="0" wrapText="1" indent="0" justifyLastLine="0" shrinkToFit="0" readingOrder="0"/>
      <border diagonalUp="0" diagonalDown="0" outline="0">
        <left/>
        <right/>
        <top style="thin">
          <color indexed="64"/>
        </top>
        <bottom style="thin">
          <color indexed="64"/>
        </bottom>
      </border>
    </dxf>
    <dxf>
      <border outline="0">
        <top style="thin">
          <color indexed="64"/>
        </top>
      </border>
    </dxf>
    <dxf>
      <border outline="0">
        <left style="medium">
          <color indexed="64"/>
        </left>
        <right style="thin">
          <color indexed="64"/>
        </right>
        <top style="thin">
          <color theme="4" tint="0.39997558519241921"/>
        </top>
        <bottom style="thin">
          <color indexed="64"/>
        </bottom>
      </border>
    </dxf>
    <dxf>
      <font>
        <b val="0"/>
        <i val="0"/>
        <strike val="0"/>
        <condense val="0"/>
        <extend val="0"/>
        <outline val="0"/>
        <shadow val="0"/>
        <u val="none"/>
        <vertAlign val="baseline"/>
        <sz val="12"/>
        <color theme="1"/>
        <name val="Calibri"/>
        <family val="2"/>
        <scheme val="none"/>
      </font>
      <fill>
        <patternFill patternType="none">
          <fgColor indexed="64"/>
          <bgColor auto="1"/>
        </patternFill>
      </fill>
      <alignment horizontal="left" vertical="center" textRotation="0" wrapText="1" indent="0" justifyLastLine="0" shrinkToFit="0" readingOrder="0"/>
    </dxf>
    <dxf>
      <border outline="0">
        <bottom style="thin">
          <color indexed="64"/>
        </bottom>
      </border>
    </dxf>
    <dxf>
      <font>
        <b/>
        <i val="0"/>
        <strike val="0"/>
        <condense val="0"/>
        <extend val="0"/>
        <outline val="0"/>
        <shadow val="0"/>
        <u val="none"/>
        <vertAlign val="baseline"/>
        <sz val="12"/>
        <color theme="0"/>
        <name val="Calibri"/>
        <family val="2"/>
        <scheme val="none"/>
      </font>
      <alignment horizontal="left" vertical="center" textRotation="0" wrapText="1" indent="0" justifyLastLine="0" shrinkToFit="0" readingOrder="0"/>
    </dxf>
    <dxf>
      <font>
        <strike val="0"/>
        <outline val="0"/>
        <shadow val="0"/>
        <u val="none"/>
        <vertAlign val="baseline"/>
        <name val="Calibri"/>
        <family val="2"/>
        <scheme val="none"/>
      </font>
      <alignment horizontal="left" vertical="center" textRotation="0" wrapText="1" indent="0" justifyLastLine="0" shrinkToFit="0" readingOrder="0"/>
      <border diagonalUp="0" diagonalDown="0" outline="0">
        <left style="medium">
          <color indexed="64"/>
        </left>
        <right style="medium">
          <color indexed="64"/>
        </right>
        <top style="thin">
          <color indexed="64"/>
        </top>
        <bottom style="thin">
          <color indexed="64"/>
        </bottom>
      </border>
      <protection locked="1" hidden="0"/>
    </dxf>
    <dxf>
      <font>
        <strike val="0"/>
        <outline val="0"/>
        <shadow val="0"/>
        <u val="none"/>
        <vertAlign val="baseline"/>
        <name val="Calibri"/>
        <family val="2"/>
        <scheme val="none"/>
      </font>
      <alignment textRotation="0" wrapText="1" justifyLastLine="0" shrinkToFit="0" readingOrder="0"/>
      <border diagonalUp="0" diagonalDown="0" outline="0">
        <left style="thin">
          <color indexed="64"/>
        </left>
        <right/>
        <top style="thin">
          <color indexed="64"/>
        </top>
        <bottom style="thin">
          <color indexed="64"/>
        </bottom>
      </border>
      <protection locked="1" hidden="0"/>
    </dxf>
    <dxf>
      <font>
        <strike val="0"/>
        <outline val="0"/>
        <shadow val="0"/>
        <u val="none"/>
        <vertAlign val="baseline"/>
        <name val="Calibri"/>
        <family val="2"/>
        <scheme val="none"/>
      </font>
      <alignment textRotation="0" wrapText="1" justifyLastLine="0" shrinkToFit="0" readingOrder="0"/>
      <border diagonalUp="0" diagonalDown="0" outline="0">
        <left style="medium">
          <color indexed="64"/>
        </left>
        <right style="thin">
          <color indexed="64"/>
        </right>
        <top style="thin">
          <color indexed="64"/>
        </top>
        <bottom style="thin">
          <color indexed="64"/>
        </bottom>
      </border>
      <protection locked="1" hidden="0"/>
    </dxf>
    <dxf>
      <font>
        <strike val="0"/>
        <outline val="0"/>
        <shadow val="0"/>
        <u val="none"/>
        <vertAlign val="baseline"/>
        <name val="Calibri"/>
        <family val="2"/>
        <scheme val="none"/>
      </font>
      <alignment textRotation="0" wrapText="1" justifyLastLine="0" shrinkToFit="0" readingOrder="0"/>
      <border diagonalUp="0" diagonalDown="0" outline="0">
        <left style="thin">
          <color indexed="64"/>
        </left>
        <right style="medium">
          <color indexed="64"/>
        </right>
        <top style="thin">
          <color indexed="64"/>
        </top>
        <bottom style="thin">
          <color indexed="64"/>
        </bottom>
      </border>
      <protection locked="1" hidden="0"/>
    </dxf>
    <dxf>
      <font>
        <strike val="0"/>
        <outline val="0"/>
        <shadow val="0"/>
        <u val="none"/>
        <vertAlign val="baseline"/>
        <name val="Calibri"/>
        <family val="2"/>
        <scheme val="none"/>
      </font>
      <alignment textRotation="0" wrapText="1" justifyLastLine="0" shrinkToFit="0" readingOrder="0"/>
      <border diagonalUp="0" diagonalDown="0" outline="0">
        <left style="medium">
          <color indexed="64"/>
        </left>
        <right style="thin">
          <color indexed="64"/>
        </right>
        <top style="thin">
          <color indexed="64"/>
        </top>
        <bottom style="thin">
          <color indexed="64"/>
        </bottom>
      </border>
      <protection locked="1" hidden="0"/>
    </dxf>
    <dxf>
      <font>
        <strike val="0"/>
        <outline val="0"/>
        <shadow val="0"/>
        <u val="none"/>
        <vertAlign val="baseline"/>
        <name val="Calibri"/>
        <family val="2"/>
        <scheme val="none"/>
      </font>
      <alignment textRotation="0" wrapText="1" justifyLastLine="0" shrinkToFit="0" readingOrder="0"/>
      <border diagonalUp="0" diagonalDown="0" outline="0">
        <left style="thin">
          <color indexed="64"/>
        </left>
        <right style="medium">
          <color indexed="64"/>
        </right>
        <top style="thin">
          <color indexed="64"/>
        </top>
        <bottom style="thin">
          <color indexed="64"/>
        </bottom>
      </border>
      <protection locked="1" hidden="0"/>
    </dxf>
    <dxf>
      <font>
        <strike val="0"/>
        <outline val="0"/>
        <shadow val="0"/>
        <u val="none"/>
        <vertAlign val="baseline"/>
        <name val="Calibri"/>
        <family val="2"/>
        <scheme val="none"/>
      </font>
      <alignment textRotation="0" wrapText="1"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name val="Calibri"/>
        <family val="2"/>
        <scheme val="none"/>
      </font>
      <alignment textRotation="0" wrapText="1" justifyLastLine="0" shrinkToFit="0" readingOrder="0"/>
      <border diagonalUp="0" diagonalDown="0" outline="0">
        <left style="medium">
          <color indexed="64"/>
        </left>
        <right style="thin">
          <color indexed="64"/>
        </right>
        <top style="thin">
          <color indexed="64"/>
        </top>
        <bottom style="thin">
          <color indexed="64"/>
        </bottom>
      </border>
      <protection locked="1" hidden="0"/>
    </dxf>
    <dxf>
      <font>
        <strike val="0"/>
        <outline val="0"/>
        <shadow val="0"/>
        <u val="none"/>
        <vertAlign val="baseline"/>
        <name val="Calibri"/>
        <family val="2"/>
        <scheme val="none"/>
      </font>
      <alignment horizontal="center" vertical="center" textRotation="0" wrapText="1" indent="0" justifyLastLine="0" shrinkToFit="0" readingOrder="0"/>
      <border diagonalUp="0" diagonalDown="0" outline="0">
        <left style="medium">
          <color indexed="64"/>
        </left>
        <right style="medium">
          <color indexed="64"/>
        </right>
        <top style="thin">
          <color theme="1"/>
        </top>
        <bottom style="thin">
          <color theme="1"/>
        </bottom>
      </border>
      <protection locked="1" hidden="0"/>
    </dxf>
    <dxf>
      <font>
        <b/>
        <i val="0"/>
        <strike val="0"/>
        <condense val="0"/>
        <extend val="0"/>
        <outline val="0"/>
        <shadow val="0"/>
        <u val="none"/>
        <vertAlign val="baseline"/>
        <sz val="20"/>
        <color auto="1"/>
        <name val="Calibri"/>
        <family val="2"/>
        <scheme val="none"/>
      </font>
      <fill>
        <patternFill patternType="solid">
          <fgColor indexed="64"/>
          <bgColor rgb="FFFF0000"/>
        </patternFill>
      </fill>
      <alignment horizontal="center" vertical="center" textRotation="0" wrapText="1" indent="0" justifyLastLine="0" shrinkToFit="0" readingOrder="0"/>
      <border diagonalUp="0" diagonalDown="0" outline="0">
        <left style="thin">
          <color indexed="64"/>
        </left>
        <right style="medium">
          <color indexed="64"/>
        </right>
        <top style="thin">
          <color indexed="64"/>
        </top>
        <bottom style="thin">
          <color indexed="64"/>
        </bottom>
      </border>
      <protection locked="1" hidden="0"/>
    </dxf>
    <dxf>
      <font>
        <b/>
        <i val="0"/>
        <strike val="0"/>
        <condense val="0"/>
        <extend val="0"/>
        <outline val="0"/>
        <shadow val="0"/>
        <u val="none"/>
        <vertAlign val="baseline"/>
        <sz val="20"/>
        <color auto="1"/>
        <name val="Calibri"/>
        <family val="2"/>
        <scheme val="none"/>
      </font>
      <fill>
        <patternFill patternType="solid">
          <fgColor indexed="64"/>
          <bgColor rgb="FFFFFC0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20"/>
        <color theme="1"/>
        <name val="Calibri"/>
        <family val="2"/>
        <scheme val="none"/>
      </font>
      <fill>
        <patternFill patternType="solid">
          <fgColor indexed="64"/>
          <bgColor theme="9" tint="0.39997558519241921"/>
        </patternFill>
      </fill>
      <alignment horizontal="center" vertical="center" textRotation="0" wrapText="1" indent="0" justifyLastLine="0" shrinkToFit="0" readingOrder="0"/>
      <border diagonalUp="0" diagonalDown="0" outline="0">
        <left style="medium">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20"/>
        <color auto="1"/>
        <name val="Calibri"/>
        <family val="2"/>
        <scheme val="none"/>
      </font>
      <fill>
        <patternFill patternType="solid">
          <fgColor indexed="64"/>
          <bgColor rgb="FFFF0000"/>
        </patternFill>
      </fill>
      <alignment horizontal="center" vertical="center" textRotation="0" wrapText="1" indent="0" justifyLastLine="0" shrinkToFit="0" readingOrder="0"/>
      <border diagonalUp="0" diagonalDown="0" outline="0">
        <left style="thin">
          <color indexed="64"/>
        </left>
        <right style="medium">
          <color indexed="64"/>
        </right>
        <top style="thin">
          <color indexed="64"/>
        </top>
        <bottom style="thin">
          <color indexed="64"/>
        </bottom>
      </border>
      <protection locked="1" hidden="0"/>
    </dxf>
    <dxf>
      <font>
        <b/>
        <i val="0"/>
        <strike val="0"/>
        <condense val="0"/>
        <extend val="0"/>
        <outline val="0"/>
        <shadow val="0"/>
        <u val="none"/>
        <vertAlign val="baseline"/>
        <sz val="20"/>
        <color auto="1"/>
        <name val="Calibri"/>
        <family val="2"/>
        <scheme val="none"/>
      </font>
      <fill>
        <patternFill patternType="solid">
          <fgColor indexed="64"/>
          <bgColor rgb="FFFFFC0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20"/>
        <color theme="1"/>
        <name val="Calibri"/>
        <family val="2"/>
        <scheme val="none"/>
      </font>
      <fill>
        <patternFill patternType="solid">
          <fgColor indexed="64"/>
          <bgColor theme="9" tint="0.39997558519241921"/>
        </patternFill>
      </fill>
      <alignment horizontal="center" vertical="center" textRotation="0" wrapText="1" indent="0" justifyLastLine="0" shrinkToFit="0" readingOrder="0"/>
      <border diagonalUp="0" diagonalDown="0" outline="0">
        <left style="medium">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theme="1"/>
        <name val="Calibri"/>
        <family val="2"/>
        <scheme val="none"/>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theme="1"/>
        <name val="Calibri"/>
        <family val="2"/>
        <scheme val="none"/>
      </font>
      <alignment horizontal="left" vertical="center" textRotation="0" wrapText="1" indent="1" justifyLastLine="0" shrinkToFit="0" readingOrder="0"/>
      <border diagonalUp="0" diagonalDown="0" outline="0">
        <left style="medium">
          <color indexed="64"/>
        </left>
        <right style="thin">
          <color indexed="64"/>
        </right>
        <top style="thin">
          <color indexed="64"/>
        </top>
        <bottom style="thin">
          <color indexed="64"/>
        </bottom>
      </border>
      <protection locked="1" hidden="0"/>
    </dxf>
    <dxf>
      <border outline="0">
        <top style="double">
          <color auto="1"/>
        </top>
      </border>
    </dxf>
    <dxf>
      <font>
        <strike val="0"/>
        <outline val="0"/>
        <shadow val="0"/>
        <u val="none"/>
        <vertAlign val="baseline"/>
        <name val="Calibri"/>
        <family val="2"/>
        <scheme val="none"/>
      </font>
      <alignment textRotation="0" wrapText="1" justifyLastLine="0" shrinkToFit="0" readingOrder="0"/>
      <protection locked="1" hidden="0"/>
    </dxf>
    <dxf>
      <border>
        <bottom style="double">
          <color indexed="64"/>
        </bottom>
      </border>
    </dxf>
    <dxf>
      <font>
        <b val="0"/>
        <i val="0"/>
        <strike val="0"/>
        <condense val="0"/>
        <extend val="0"/>
        <outline val="0"/>
        <shadow val="0"/>
        <u val="none"/>
        <vertAlign val="baseline"/>
        <sz val="12"/>
        <color theme="1"/>
        <name val="Calibri"/>
        <family val="2"/>
        <scheme val="minor"/>
      </font>
      <fill>
        <patternFill patternType="solid">
          <fgColor indexed="64"/>
          <bgColor theme="0" tint="-4.9989318521683403E-2"/>
        </patternFill>
      </fill>
      <alignment horizontal="center" vertical="bottom" textRotation="0" wrapText="1" indent="0" justifyLastLine="0" shrinkToFit="0" readingOrder="0"/>
      <protection locked="1" hidden="0"/>
    </dxf>
  </dxfs>
  <tableStyles count="0" defaultTableStyle="TableStyleMedium2" defaultPivotStyle="PivotStyleLight16"/>
  <colors>
    <mruColors>
      <color rgb="FF000000"/>
      <color rgb="FFFFDF35"/>
      <color rgb="FFF2F2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419553</xdr:colOff>
      <xdr:row>0</xdr:row>
      <xdr:rowOff>45357</xdr:rowOff>
    </xdr:from>
    <xdr:to>
      <xdr:col>0</xdr:col>
      <xdr:colOff>1122589</xdr:colOff>
      <xdr:row>0</xdr:row>
      <xdr:rowOff>748393</xdr:rowOff>
    </xdr:to>
    <xdr:pic>
      <xdr:nvPicPr>
        <xdr:cNvPr id="6" name="Picture 5">
          <a:extLst>
            <a:ext uri="{FF2B5EF4-FFF2-40B4-BE49-F238E27FC236}">
              <a16:creationId xmlns:a16="http://schemas.microsoft.com/office/drawing/2014/main" id="{0949C678-9227-FB4B-9B96-A79E16BAB47A}"/>
            </a:ext>
          </a:extLst>
        </xdr:cNvPr>
        <xdr:cNvPicPr>
          <a:picLocks noChangeAspect="1"/>
        </xdr:cNvPicPr>
      </xdr:nvPicPr>
      <xdr:blipFill>
        <a:blip xmlns:r="http://schemas.openxmlformats.org/officeDocument/2006/relationships" r:embed="rId1"/>
        <a:stretch>
          <a:fillRect/>
        </a:stretch>
      </xdr:blipFill>
      <xdr:spPr>
        <a:xfrm>
          <a:off x="419553" y="45357"/>
          <a:ext cx="703036" cy="703036"/>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1E5ABB7-1C2C-0C4D-94FC-794DDB6B1360}" name="Procedures" displayName="Procedures" ref="A6:Q72" totalsRowShown="0" headerRowDxfId="37" dataDxfId="35" headerRowBorderDxfId="36" tableBorderDxfId="34" headerRowCellStyle="Accent5">
  <sortState xmlns:xlrd2="http://schemas.microsoft.com/office/spreadsheetml/2017/richdata2" ref="A7:Q72">
    <sortCondition ref="A15:A72"/>
    <sortCondition ref="B15:B72"/>
  </sortState>
  <tableColumns count="17">
    <tableColumn id="2" xr3:uid="{94CE307B-AA1D-9D4D-8048-79B026EE340D}" name="①🄰" dataDxfId="33"/>
    <tableColumn id="3" xr3:uid="{4DDDFDFA-8FA8-DF41-8840-B4337407CAF3}" name="②🄰" dataDxfId="32"/>
    <tableColumn id="5" xr3:uid="{E0E55E80-07F3-A84C-A232-CB77C4E8155B}" name="Intact_x000a_Skin_x000a__x000a_③" dataDxfId="31"/>
    <tableColumn id="6" xr3:uid="{FEF58772-C884-D94A-A38E-19E04673C37C}" name="Mucous Membrane or Non-Intact Skin_x000a__x000a_④" dataDxfId="30"/>
    <tableColumn id="7" xr3:uid="{DBA5716D-EBE9-2E4B-A26B-67ED922DE2C2}" name="Sterile Tissue or Blood_x000a__x000a_⑤" dataDxfId="29"/>
    <tableColumn id="8" xr3:uid="{0754FA25-D24C-D641-BBB4-E1522EEDB84D}" name="Intact_x000a_Skin_x000a__x000a_⑥" dataDxfId="28"/>
    <tableColumn id="9" xr3:uid="{88B7D073-FDC4-9C41-BE92-209921BC61CF}" name="Mucous Membrane or Non-Intact Skin_x000a__x000a_⑦" dataDxfId="27"/>
    <tableColumn id="10" xr3:uid="{3660ED9D-58E7-DC44-9806-1E9C0770EFED}" name="Sterile Tissue or Blood_x000a__x000a_⑧" dataDxfId="26"/>
    <tableColumn id="11" xr3:uid="{15D97E32-A9D3-B54A-9459-F138F794234E}" name="⑨" dataDxfId="25"/>
    <tableColumn id="12" xr3:uid="{A1711112-ACBE-214C-8B01-F5BD537FC79E}" name="Clean and Sterile Process_x000a__x000a_⑩" dataDxfId="24"/>
    <tableColumn id="13" xr3:uid="{F78BA546-997A-5B4B-A651-A169052228C8}" name="Clean and HLD Process_x000a__x000a_⑪" dataDxfId="23"/>
    <tableColumn id="14" xr3:uid="{D82045D6-749E-9B45-92C1-B5B53C7EC7E6}" name="Clean and LLD Process_x000a__x000a_⑫" dataDxfId="22"/>
    <tableColumn id="15" xr3:uid="{5A4E11CE-66BD-AA4C-A582-071E521C1804}" name="Sterile_x000a__x000a_⑬" dataDxfId="21"/>
    <tableColumn id="16" xr3:uid="{EF56D49E-C9C0-4F4E-81BA-35E31C2088B8}" name="Non-Sterile_x000a__x000a_⑭" dataDxfId="20">
      <calculatedColumnFormula>IF($I7="","",VLOOKUP($I7,LOOKUPTABLE!$A$1:$H$5,6,FALSE))</calculatedColumnFormula>
    </tableColumn>
    <tableColumn id="17" xr3:uid="{DE783767-3D77-F147-B240-820426A2BEC7}" name="Sterile_x000a__x000a_⑮" dataDxfId="19"/>
    <tableColumn id="18" xr3:uid="{5E016409-B15F-7245-B559-E562A593802E}" name="Non-Sterile_x000a__x000a_⑯" dataDxfId="18"/>
    <tableColumn id="19" xr3:uid="{1B797D45-7D8D-124C-A465-261A27960E11}" name="Identify and document variance(s) from the calculated  classification and best practices, the reason/rationale for each variance(s), and any corrective action(s) to be taken (if applicable)_x000a_⑰" dataDxfId="17"/>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8D0FE175-07F8-064A-A845-1D7242C7B539}" name="Categories" displayName="Categories" ref="A1:A13" totalsRowShown="0" headerRowDxfId="16" dataDxfId="14" headerRowBorderDxfId="15" tableBorderDxfId="13" totalsRowBorderDxfId="12">
  <autoFilter ref="A1:A13" xr:uid="{24881E1E-A3C1-434A-85E2-C12D827DAF32}">
    <filterColumn colId="0" hiddenButton="1"/>
  </autoFilter>
  <tableColumns count="1">
    <tableColumn id="1" xr3:uid="{46589B90-F3CA-FE47-823C-789B74E46286}" name="Select Category" dataDxfId="11"/>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2FD1C042-E412-BB4B-AC8B-A88B38A2C781}" name="Classifications" displayName="Classifications" ref="A1:I5" totalsRowShown="0" headerRowDxfId="10" dataDxfId="9">
  <autoFilter ref="A1:I5" xr:uid="{21D683AF-B36D-EC4D-A627-7AA54E325D47}">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5C2BB3A7-377C-4D47-B35E-9975C731A87C}" name="CLASSIFICATION" dataDxfId="8"/>
    <tableColumn id="6" xr3:uid="{B64B3FF9-73A3-034C-BD5C-1735F5866B14}" name="PROCESS-STERILE" dataDxfId="7"/>
    <tableColumn id="9" xr3:uid="{C90E08E2-47CB-2F4E-B729-36CF96738967}" name="PROCESS-HLD" dataDxfId="6"/>
    <tableColumn id="2" xr3:uid="{9B0C4284-ACEF-A94D-82F5-4A966D7B4BE3}" name="PROCESS-LLD" dataDxfId="5"/>
    <tableColumn id="8" xr3:uid="{6C5406E6-0974-C340-985C-13D1CC3E35C5}" name="COVER-STERILE" dataDxfId="4"/>
    <tableColumn id="7" xr3:uid="{D31152E8-78A8-1944-BC7D-B1E97C2806E7}" name="COVER-NON-STERILE" dataDxfId="3"/>
    <tableColumn id="5" xr3:uid="{5E539C3E-DE6E-0645-B2F8-BEC9D655AC87}" name="GEL-STERILE" dataDxfId="2"/>
    <tableColumn id="3" xr3:uid="{84A11337-ECD2-8F43-8997-DD9BE0ADE8B8}" name="GEL-CLEAN" dataDxfId="1"/>
    <tableColumn id="4" xr3:uid="{406D47D4-FC6C-CC45-B0C9-6290C0C59CAB}" name="NOTES" dataDxfId="0"/>
  </tableColumns>
  <tableStyleInfo name="TableStyleMedium2" showFirstColumn="1"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table" Target="../tables/table2.xml"/></Relationships>
</file>

<file path=xl/worksheets/_rels/sheet5.xml.rels><?xml version="1.0" encoding="UTF-8" standalone="yes"?>
<Relationships xmlns="http://schemas.openxmlformats.org/package/2006/relationships"><Relationship Id="rId1"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599D44-E568-944A-A1D5-5CB48880442C}">
  <dimension ref="A1:E8"/>
  <sheetViews>
    <sheetView showGridLines="0" showRowColHeaders="0" tabSelected="1" zoomScale="150" zoomScaleNormal="150" workbookViewId="0">
      <selection sqref="A1:B1"/>
    </sheetView>
  </sheetViews>
  <sheetFormatPr baseColWidth="10" defaultColWidth="11" defaultRowHeight="16" x14ac:dyDescent="0.2"/>
  <cols>
    <col min="1" max="1" width="80.6640625" style="63" customWidth="1"/>
    <col min="2" max="2" width="2.83203125" customWidth="1"/>
  </cols>
  <sheetData>
    <row r="1" spans="1:5" s="2" customFormat="1" ht="60" customHeight="1" x14ac:dyDescent="0.25">
      <c r="A1" s="120" t="s">
        <v>163</v>
      </c>
      <c r="B1" s="121"/>
    </row>
    <row r="2" spans="1:5" ht="8" customHeight="1" x14ac:dyDescent="0.2">
      <c r="A2" s="116"/>
      <c r="B2" s="117"/>
    </row>
    <row r="3" spans="1:5" ht="34" customHeight="1" x14ac:dyDescent="0.2">
      <c r="A3" s="59" t="s">
        <v>135</v>
      </c>
      <c r="B3" s="8"/>
    </row>
    <row r="4" spans="1:5" ht="7" customHeight="1" x14ac:dyDescent="0.2">
      <c r="A4" s="118"/>
      <c r="B4" s="119"/>
    </row>
    <row r="5" spans="1:5" ht="343" customHeight="1" thickBot="1" x14ac:dyDescent="0.25">
      <c r="A5" s="60" t="s">
        <v>151</v>
      </c>
      <c r="B5" s="3"/>
    </row>
    <row r="6" spans="1:5" ht="20" customHeight="1" x14ac:dyDescent="0.2">
      <c r="A6" s="122" t="s">
        <v>32</v>
      </c>
      <c r="B6" s="123"/>
    </row>
    <row r="7" spans="1:5" ht="193" customHeight="1" thickBot="1" x14ac:dyDescent="0.25">
      <c r="A7" s="61" t="s">
        <v>147</v>
      </c>
      <c r="B7" s="3"/>
      <c r="E7" t="s">
        <v>79</v>
      </c>
    </row>
    <row r="8" spans="1:5" x14ac:dyDescent="0.2">
      <c r="A8" s="62"/>
    </row>
  </sheetData>
  <sheetProtection algorithmName="SHA-512" hashValue="/fviI+7GHmGsABZI1nl1H3q5O6TYelQLIB4y/ssPGohiaPkZmLTLN8b3Wtj7oOa9s9J7PMHCAWO6rLqO4nFwWQ==" saltValue="QPmIuIsMJ0BI2/MLoHZMqg==" spinCount="100000" sheet="1" objects="1" scenarios="1" selectLockedCells="1"/>
  <mergeCells count="4">
    <mergeCell ref="A2:B2"/>
    <mergeCell ref="A4:B4"/>
    <mergeCell ref="A1:B1"/>
    <mergeCell ref="A6:B6"/>
  </mergeCells>
  <printOptions horizontalCentered="1"/>
  <pageMargins left="0.7" right="0.7" top="0.75" bottom="0.75" header="0.3" footer="0.3"/>
  <pageSetup orientation="portrait"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91E6C9-6CEE-F043-8602-A22DEA198E4F}">
  <dimension ref="A1:E24"/>
  <sheetViews>
    <sheetView showGridLines="0" showRowColHeaders="0" topLeftCell="A6" zoomScale="150" zoomScaleNormal="150" workbookViewId="0">
      <selection sqref="A1:B1"/>
    </sheetView>
  </sheetViews>
  <sheetFormatPr baseColWidth="10" defaultColWidth="11" defaultRowHeight="16" x14ac:dyDescent="0.2"/>
  <cols>
    <col min="1" max="1" width="80.6640625" style="63" customWidth="1"/>
    <col min="2" max="2" width="2.83203125" customWidth="1"/>
  </cols>
  <sheetData>
    <row r="1" spans="1:5" s="2" customFormat="1" ht="59" customHeight="1" x14ac:dyDescent="0.25">
      <c r="A1" s="128" t="s">
        <v>161</v>
      </c>
      <c r="B1" s="129"/>
    </row>
    <row r="2" spans="1:5" x14ac:dyDescent="0.2">
      <c r="A2" s="64"/>
      <c r="B2" s="6"/>
    </row>
    <row r="3" spans="1:5" ht="20" customHeight="1" x14ac:dyDescent="0.2">
      <c r="A3" s="17" t="s">
        <v>118</v>
      </c>
      <c r="B3" s="18"/>
    </row>
    <row r="4" spans="1:5" ht="139" customHeight="1" x14ac:dyDescent="0.2">
      <c r="A4" s="64" t="s">
        <v>162</v>
      </c>
      <c r="B4" s="4"/>
    </row>
    <row r="5" spans="1:5" ht="20" customHeight="1" x14ac:dyDescent="0.2">
      <c r="A5" s="17" t="s">
        <v>119</v>
      </c>
      <c r="B5" s="18"/>
    </row>
    <row r="6" spans="1:5" ht="340" x14ac:dyDescent="0.2">
      <c r="A6" s="64" t="s">
        <v>153</v>
      </c>
      <c r="B6" s="4"/>
    </row>
    <row r="7" spans="1:5" ht="20" customHeight="1" x14ac:dyDescent="0.2">
      <c r="A7" s="17" t="s">
        <v>20</v>
      </c>
      <c r="B7" s="18"/>
    </row>
    <row r="8" spans="1:5" ht="183" customHeight="1" x14ac:dyDescent="0.2">
      <c r="A8" s="64" t="s">
        <v>154</v>
      </c>
      <c r="B8" s="4"/>
    </row>
    <row r="9" spans="1:5" ht="20" customHeight="1" x14ac:dyDescent="0.2">
      <c r="A9" s="126" t="s">
        <v>6</v>
      </c>
      <c r="B9" s="127"/>
    </row>
    <row r="10" spans="1:5" ht="49" customHeight="1" x14ac:dyDescent="0.2">
      <c r="A10" s="64" t="s">
        <v>123</v>
      </c>
      <c r="B10" s="4"/>
    </row>
    <row r="11" spans="1:5" x14ac:dyDescent="0.2">
      <c r="A11" s="126" t="s">
        <v>31</v>
      </c>
      <c r="B11" s="127"/>
      <c r="E11" s="1"/>
    </row>
    <row r="12" spans="1:5" ht="340" x14ac:dyDescent="0.2">
      <c r="A12" s="64" t="s">
        <v>155</v>
      </c>
      <c r="B12" s="5"/>
      <c r="E12" s="1"/>
    </row>
    <row r="13" spans="1:5" ht="20" customHeight="1" x14ac:dyDescent="0.2">
      <c r="A13" s="126" t="s">
        <v>120</v>
      </c>
      <c r="B13" s="127"/>
    </row>
    <row r="14" spans="1:5" ht="99" customHeight="1" x14ac:dyDescent="0.2">
      <c r="A14" s="64" t="s">
        <v>156</v>
      </c>
      <c r="B14" s="4"/>
    </row>
    <row r="15" spans="1:5" x14ac:dyDescent="0.2">
      <c r="A15" s="126" t="s">
        <v>121</v>
      </c>
      <c r="B15" s="127"/>
    </row>
    <row r="16" spans="1:5" ht="81" customHeight="1" x14ac:dyDescent="0.2">
      <c r="A16" s="64" t="s">
        <v>152</v>
      </c>
      <c r="B16" s="4"/>
    </row>
    <row r="17" spans="1:5" ht="6" hidden="1" customHeight="1" x14ac:dyDescent="0.2">
      <c r="A17" s="64"/>
      <c r="B17" s="5"/>
      <c r="E17" s="1"/>
    </row>
    <row r="18" spans="1:5" x14ac:dyDescent="0.2">
      <c r="A18" s="126" t="s">
        <v>20</v>
      </c>
      <c r="B18" s="127"/>
    </row>
    <row r="19" spans="1:5" ht="34" customHeight="1" x14ac:dyDescent="0.2">
      <c r="A19" s="64" t="s">
        <v>122</v>
      </c>
      <c r="B19" s="4"/>
    </row>
    <row r="20" spans="1:5" ht="19" customHeight="1" x14ac:dyDescent="0.2">
      <c r="A20" s="126" t="s">
        <v>29</v>
      </c>
      <c r="B20" s="127"/>
    </row>
    <row r="21" spans="1:5" ht="26" customHeight="1" x14ac:dyDescent="0.2">
      <c r="A21" s="65" t="s">
        <v>112</v>
      </c>
      <c r="B21" s="5"/>
    </row>
    <row r="22" spans="1:5" ht="3" customHeight="1" x14ac:dyDescent="0.2">
      <c r="A22" s="126"/>
      <c r="B22" s="127"/>
    </row>
    <row r="23" spans="1:5" ht="35" customHeight="1" x14ac:dyDescent="0.2">
      <c r="A23" s="66" t="s">
        <v>136</v>
      </c>
      <c r="B23" s="7"/>
    </row>
    <row r="24" spans="1:5" x14ac:dyDescent="0.2">
      <c r="A24" s="124"/>
      <c r="B24" s="125"/>
    </row>
  </sheetData>
  <sheetProtection algorithmName="SHA-512" hashValue="A6l6yjJONHOZVWjRDufLu0wnPOSv2YX7/okW8dAStg4k9z/pWVARR1J5KSoLuexO0b+deoHtsHG/oFzUD+IovQ==" saltValue="aLN0f7znc6BdIYKrm3hL7g==" spinCount="100000" sheet="1" objects="1" scenarios="1" selectLockedCells="1"/>
  <mergeCells count="9">
    <mergeCell ref="A24:B24"/>
    <mergeCell ref="A13:B13"/>
    <mergeCell ref="A20:B20"/>
    <mergeCell ref="A1:B1"/>
    <mergeCell ref="A9:B9"/>
    <mergeCell ref="A22:B22"/>
    <mergeCell ref="A11:B11"/>
    <mergeCell ref="A15:B15"/>
    <mergeCell ref="A18:B18"/>
  </mergeCells>
  <printOptions horizontalCentered="1"/>
  <pageMargins left="0.7" right="0.7" top="0.75" bottom="0.75" header="0.3" footer="0.3"/>
  <pageSetup orientation="portrait" horizontalDpi="0" verticalDpi="0"/>
  <rowBreaks count="1" manualBreakCount="1">
    <brk id="19"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BD8B4D-37AB-1E42-81AB-A8FE39EFAECA}">
  <sheetPr>
    <pageSetUpPr fitToPage="1"/>
  </sheetPr>
  <dimension ref="A1:S83"/>
  <sheetViews>
    <sheetView showGridLines="0" zoomScaleNormal="100" workbookViewId="0">
      <pane ySplit="6" topLeftCell="A7" activePane="bottomLeft" state="frozenSplit"/>
      <selection pane="bottomLeft" activeCell="F7" sqref="F7"/>
    </sheetView>
  </sheetViews>
  <sheetFormatPr baseColWidth="10" defaultColWidth="11" defaultRowHeight="16" x14ac:dyDescent="0.2"/>
  <cols>
    <col min="1" max="1" width="17.5" style="9" customWidth="1"/>
    <col min="2" max="2" width="22" style="9" customWidth="1"/>
    <col min="3" max="8" width="11.33203125" style="9" customWidth="1"/>
    <col min="9" max="9" width="15" style="9" customWidth="1"/>
    <col min="10" max="16" width="8.83203125" style="9" customWidth="1"/>
    <col min="17" max="17" width="52.1640625" style="9" customWidth="1"/>
    <col min="18" max="16384" width="11" style="9"/>
  </cols>
  <sheetData>
    <row r="1" spans="1:18" ht="62" customHeight="1" thickBot="1" x14ac:dyDescent="0.25">
      <c r="B1" s="131" t="s">
        <v>164</v>
      </c>
      <c r="C1" s="131"/>
      <c r="D1" s="131"/>
      <c r="E1" s="131"/>
      <c r="F1" s="131"/>
      <c r="G1" s="131"/>
      <c r="H1" s="131"/>
      <c r="I1" s="131"/>
      <c r="J1" s="131"/>
      <c r="K1" s="131"/>
      <c r="L1" s="131"/>
      <c r="M1" s="131"/>
      <c r="N1" s="131"/>
      <c r="O1" s="131"/>
      <c r="P1" s="131"/>
      <c r="Q1" s="10"/>
    </row>
    <row r="2" spans="1:18" ht="49" customHeight="1" thickBot="1" x14ac:dyDescent="0.25">
      <c r="B2" s="130" t="s">
        <v>160</v>
      </c>
      <c r="C2" s="130"/>
      <c r="D2" s="130"/>
      <c r="E2" s="130"/>
      <c r="F2" s="130"/>
      <c r="G2" s="130"/>
      <c r="H2" s="130"/>
      <c r="I2" s="130"/>
      <c r="J2" s="130"/>
      <c r="K2" s="130"/>
      <c r="L2" s="130"/>
      <c r="M2" s="130"/>
      <c r="N2" s="130"/>
      <c r="O2" s="130"/>
      <c r="P2" s="130"/>
      <c r="Q2" s="130"/>
      <c r="R2" s="93"/>
    </row>
    <row r="3" spans="1:18" ht="17" thickBot="1" x14ac:dyDescent="0.25">
      <c r="A3" s="146" t="s">
        <v>139</v>
      </c>
      <c r="B3" s="147"/>
      <c r="C3" s="143" t="s">
        <v>157</v>
      </c>
      <c r="D3" s="144"/>
      <c r="E3" s="145"/>
      <c r="F3" s="143" t="s">
        <v>35</v>
      </c>
      <c r="G3" s="144"/>
      <c r="H3" s="145"/>
      <c r="I3" s="51"/>
      <c r="J3" s="148" t="s">
        <v>145</v>
      </c>
      <c r="K3" s="148"/>
      <c r="L3" s="148"/>
      <c r="M3" s="148"/>
      <c r="N3" s="148"/>
      <c r="O3" s="148"/>
      <c r="P3" s="148"/>
      <c r="Q3" s="149"/>
    </row>
    <row r="4" spans="1:18" ht="17" customHeight="1" thickBot="1" x14ac:dyDescent="0.25">
      <c r="A4" s="165" t="s">
        <v>9</v>
      </c>
      <c r="B4" s="132" t="s">
        <v>78</v>
      </c>
      <c r="C4" s="141" t="s">
        <v>137</v>
      </c>
      <c r="D4" s="141"/>
      <c r="E4" s="141"/>
      <c r="F4" s="141" t="s">
        <v>138</v>
      </c>
      <c r="G4" s="141"/>
      <c r="H4" s="141"/>
      <c r="I4" s="134" t="s">
        <v>150</v>
      </c>
      <c r="J4" s="136" t="s">
        <v>146</v>
      </c>
      <c r="K4" s="136"/>
      <c r="L4" s="136"/>
      <c r="M4" s="136"/>
      <c r="N4" s="136"/>
      <c r="O4" s="136"/>
      <c r="P4" s="136"/>
      <c r="Q4" s="137" t="s">
        <v>149</v>
      </c>
    </row>
    <row r="5" spans="1:18" ht="51" customHeight="1" x14ac:dyDescent="0.2">
      <c r="A5" s="166"/>
      <c r="B5" s="133"/>
      <c r="C5" s="142"/>
      <c r="D5" s="142"/>
      <c r="E5" s="142"/>
      <c r="F5" s="142"/>
      <c r="G5" s="142"/>
      <c r="H5" s="142"/>
      <c r="I5" s="135"/>
      <c r="J5" s="139" t="s">
        <v>81</v>
      </c>
      <c r="K5" s="139"/>
      <c r="L5" s="139"/>
      <c r="M5" s="139" t="s">
        <v>82</v>
      </c>
      <c r="N5" s="139"/>
      <c r="O5" s="140" t="s">
        <v>8</v>
      </c>
      <c r="P5" s="140"/>
      <c r="Q5" s="138"/>
    </row>
    <row r="6" spans="1:18" s="11" customFormat="1" ht="111" thickBot="1" x14ac:dyDescent="0.35">
      <c r="A6" s="50" t="s">
        <v>97</v>
      </c>
      <c r="B6" s="50" t="s">
        <v>98</v>
      </c>
      <c r="C6" s="52" t="s">
        <v>99</v>
      </c>
      <c r="D6" s="53" t="s">
        <v>100</v>
      </c>
      <c r="E6" s="54" t="s">
        <v>101</v>
      </c>
      <c r="F6" s="52" t="s">
        <v>102</v>
      </c>
      <c r="G6" s="53" t="s">
        <v>103</v>
      </c>
      <c r="H6" s="54" t="s">
        <v>104</v>
      </c>
      <c r="I6" s="55" t="s">
        <v>83</v>
      </c>
      <c r="J6" s="56" t="s">
        <v>105</v>
      </c>
      <c r="K6" s="57" t="s">
        <v>106</v>
      </c>
      <c r="L6" s="58" t="s">
        <v>107</v>
      </c>
      <c r="M6" s="56" t="s">
        <v>108</v>
      </c>
      <c r="N6" s="58" t="s">
        <v>109</v>
      </c>
      <c r="O6" s="56" t="s">
        <v>110</v>
      </c>
      <c r="P6" s="58" t="s">
        <v>111</v>
      </c>
      <c r="Q6" s="58" t="s">
        <v>148</v>
      </c>
    </row>
    <row r="7" spans="1:18" s="13" customFormat="1" ht="34" customHeight="1" thickTop="1" x14ac:dyDescent="0.2">
      <c r="A7" s="29" t="s">
        <v>51</v>
      </c>
      <c r="B7" s="30" t="s">
        <v>54</v>
      </c>
      <c r="C7" s="31" t="s">
        <v>1</v>
      </c>
      <c r="D7" s="32"/>
      <c r="E7" s="33"/>
      <c r="F7" s="31"/>
      <c r="G7" s="32"/>
      <c r="H7" s="33"/>
      <c r="I7" s="24" t="str">
        <f t="shared" ref="I7:I14" si="0">IF($A7="Guidance",IF(OR($E7&lt;&gt;"",$H7&lt;&gt;""),"Critical",IF(OR($D7&lt;&gt;"",$G7&lt;&gt;""),"Semi-critical",IF(AND(OR($C7&lt;&gt;"",$F7&lt;&gt;""),$A7="Guidance"),"Non-Critical (Guidance ¹)",""))),IF(OR($E7&lt;&gt;"",$H7&lt;&gt;""),"Critical",IF(OR($D7&lt;&gt;"",$G7&lt;&gt;""),"Semi-critical",IF(OR($C7&lt;&gt;"",$F7&lt;&gt;""),"Non-Critical",""))))</f>
        <v>Non-Critical</v>
      </c>
      <c r="J7" s="34" t="str">
        <f>IF($I7="","",VLOOKUP($I7,LOOKUPTABLE!$A$1:$H$5,2,FALSE))</f>
        <v>optional</v>
      </c>
      <c r="K7" s="35" t="str">
        <f>IF($I7="","",VLOOKUP($I7,LOOKUPTABLE!$A$1:$H$5,3,FALSE))</f>
        <v>optional</v>
      </c>
      <c r="L7" s="36" t="str">
        <f>IF($I7="","",VLOOKUP($I7,LOOKUPTABLE!$A$1:$H$5,4,FALSE))</f>
        <v>✔️*</v>
      </c>
      <c r="M7" s="34" t="str">
        <f>IF($I7="","",VLOOKUP($I7,LOOKUPTABLE!$A$1:$H$5,5,FALSE))</f>
        <v>optional</v>
      </c>
      <c r="N7" s="27" t="str">
        <f>IF($I7="","",VLOOKUP($I7,LOOKUPTABLE!$A$1:$H$5,6,FALSE))</f>
        <v>optional</v>
      </c>
      <c r="O7" s="34" t="str">
        <f>IF($I7="","",VLOOKUP($I7,LOOKUPTABLE!$A$1:$H$5,7,FALSE))</f>
        <v>optional</v>
      </c>
      <c r="P7" s="36" t="str">
        <f>IF($I7="","",VLOOKUP($I7,LOOKUPTABLE!$A$1:$H$5,8,FALSE))</f>
        <v>✔️*</v>
      </c>
      <c r="Q7" s="37"/>
    </row>
    <row r="8" spans="1:18" s="13" customFormat="1" ht="34" customHeight="1" x14ac:dyDescent="0.2">
      <c r="A8" s="29" t="s">
        <v>51</v>
      </c>
      <c r="B8" s="30" t="s">
        <v>158</v>
      </c>
      <c r="C8" s="31" t="s">
        <v>1</v>
      </c>
      <c r="D8" s="32"/>
      <c r="E8" s="33"/>
      <c r="F8" s="31"/>
      <c r="G8" s="32"/>
      <c r="H8" s="33"/>
      <c r="I8" s="24" t="str">
        <f t="shared" si="0"/>
        <v>Non-Critical</v>
      </c>
      <c r="J8" s="34" t="str">
        <f>IF($I8="","",VLOOKUP($I8,LOOKUPTABLE!$A$1:$H$5,2,FALSE))</f>
        <v>optional</v>
      </c>
      <c r="K8" s="35" t="str">
        <f>IF($I8="","",VLOOKUP($I8,LOOKUPTABLE!$A$1:$H$5,3,FALSE))</f>
        <v>optional</v>
      </c>
      <c r="L8" s="36" t="str">
        <f>IF($I8="","",VLOOKUP($I8,LOOKUPTABLE!$A$1:$H$5,4,FALSE))</f>
        <v>✔️*</v>
      </c>
      <c r="M8" s="34" t="str">
        <f>IF($I8="","",VLOOKUP($I8,LOOKUPTABLE!$A$1:$H$5,5,FALSE))</f>
        <v>optional</v>
      </c>
      <c r="N8" s="27" t="str">
        <f>IF($I8="","",VLOOKUP($I8,LOOKUPTABLE!$A$1:$H$5,6,FALSE))</f>
        <v>optional</v>
      </c>
      <c r="O8" s="34" t="str">
        <f>IF($I8="","",VLOOKUP($I8,LOOKUPTABLE!$A$1:$H$5,7,FALSE))</f>
        <v>optional</v>
      </c>
      <c r="P8" s="36" t="str">
        <f>IF($I8="","",VLOOKUP($I8,LOOKUPTABLE!$A$1:$H$5,8,FALSE))</f>
        <v>✔️*</v>
      </c>
      <c r="Q8" s="37"/>
    </row>
    <row r="9" spans="1:18" s="13" customFormat="1" ht="34" customHeight="1" x14ac:dyDescent="0.2">
      <c r="A9" s="29" t="s">
        <v>51</v>
      </c>
      <c r="B9" s="30" t="s">
        <v>55</v>
      </c>
      <c r="C9" s="31"/>
      <c r="D9" s="32" t="s">
        <v>1</v>
      </c>
      <c r="E9" s="33"/>
      <c r="F9" s="31"/>
      <c r="G9" s="32"/>
      <c r="H9" s="33"/>
      <c r="I9" s="24" t="str">
        <f t="shared" si="0"/>
        <v>Semi-critical</v>
      </c>
      <c r="J9" s="34" t="str">
        <f>IF($I9="","",VLOOKUP($I9,LOOKUPTABLE!$A$1:$H$5,2,FALSE))</f>
        <v>optional</v>
      </c>
      <c r="K9" s="35" t="str">
        <f>IF($I9="","",VLOOKUP($I9,LOOKUPTABLE!$A$1:$H$5,3,FALSE))</f>
        <v>✔️*</v>
      </c>
      <c r="L9" s="36" t="str">
        <f>IF($I9="","",VLOOKUP($I9,LOOKUPTABLE!$A$1:$H$5,4,FALSE))</f>
        <v>🚫</v>
      </c>
      <c r="M9" s="34" t="str">
        <f>IF($I9="","",VLOOKUP($I9,LOOKUPTABLE!$A$1:$H$5,5,FALSE))</f>
        <v>✔️*</v>
      </c>
      <c r="N9" s="27" t="str">
        <f>IF($I9="","",VLOOKUP($I9,LOOKUPTABLE!$A$1:$H$5,6,FALSE))</f>
        <v>✔️</v>
      </c>
      <c r="O9" s="34" t="str">
        <f>IF($I9="","",VLOOKUP($I9,LOOKUPTABLE!$A$1:$H$5,7,FALSE))</f>
        <v>✔️*</v>
      </c>
      <c r="P9" s="36" t="str">
        <f>IF($I9="","",VLOOKUP($I9,LOOKUPTABLE!$A$1:$H$5,8,FALSE))</f>
        <v>✔️</v>
      </c>
      <c r="Q9" s="37"/>
    </row>
    <row r="10" spans="1:18" s="13" customFormat="1" ht="34" customHeight="1" thickBot="1" x14ac:dyDescent="0.25">
      <c r="A10" s="107" t="s">
        <v>51</v>
      </c>
      <c r="B10" s="108" t="s">
        <v>76</v>
      </c>
      <c r="C10" s="109" t="s">
        <v>1</v>
      </c>
      <c r="D10" s="110"/>
      <c r="E10" s="111"/>
      <c r="F10" s="109"/>
      <c r="G10" s="110"/>
      <c r="H10" s="111"/>
      <c r="I10" s="112" t="str">
        <f t="shared" si="0"/>
        <v>Non-Critical</v>
      </c>
      <c r="J10" s="113" t="str">
        <f>IF($I10="","",VLOOKUP($I10,LOOKUPTABLE!$A$1:$H$5,2,FALSE))</f>
        <v>optional</v>
      </c>
      <c r="K10" s="114" t="str">
        <f>IF($I10="","",VLOOKUP($I10,LOOKUPTABLE!$A$1:$H$5,3,FALSE))</f>
        <v>optional</v>
      </c>
      <c r="L10" s="105" t="str">
        <f>IF($I10="","",VLOOKUP($I10,LOOKUPTABLE!$A$1:$H$5,4,FALSE))</f>
        <v>✔️*</v>
      </c>
      <c r="M10" s="113" t="str">
        <f>IF($I10="","",VLOOKUP($I10,LOOKUPTABLE!$A$1:$H$5,5,FALSE))</f>
        <v>optional</v>
      </c>
      <c r="N10" s="104" t="str">
        <f>IF($I10="","",VLOOKUP($I10,LOOKUPTABLE!$A$1:$H$5,6,FALSE))</f>
        <v>optional</v>
      </c>
      <c r="O10" s="113" t="str">
        <f>IF($I10="","",VLOOKUP($I10,LOOKUPTABLE!$A$1:$H$5,7,FALSE))</f>
        <v>optional</v>
      </c>
      <c r="P10" s="105" t="str">
        <f>IF($I10="","",VLOOKUP($I10,LOOKUPTABLE!$A$1:$H$5,8,FALSE))</f>
        <v>✔️*</v>
      </c>
      <c r="Q10" s="115"/>
    </row>
    <row r="11" spans="1:18" s="13" customFormat="1" ht="34" customHeight="1" x14ac:dyDescent="0.2">
      <c r="A11" s="19" t="s">
        <v>52</v>
      </c>
      <c r="B11" s="20" t="s">
        <v>53</v>
      </c>
      <c r="C11" s="21" t="s">
        <v>1</v>
      </c>
      <c r="D11" s="22"/>
      <c r="E11" s="23"/>
      <c r="F11" s="21"/>
      <c r="G11" s="22"/>
      <c r="H11" s="23"/>
      <c r="I11" s="95" t="str">
        <f t="shared" si="0"/>
        <v>Non-Critical</v>
      </c>
      <c r="J11" s="25" t="str">
        <f>IF($I11="","",VLOOKUP($I11,LOOKUPTABLE!$A$1:$H$5,2,FALSE))</f>
        <v>optional</v>
      </c>
      <c r="K11" s="26" t="str">
        <f>IF($I11="","",VLOOKUP($I11,LOOKUPTABLE!$A$1:$H$5,3,FALSE))</f>
        <v>optional</v>
      </c>
      <c r="L11" s="27" t="str">
        <f>IF($I11="","",VLOOKUP($I11,LOOKUPTABLE!$A$1:$H$5,4,FALSE))</f>
        <v>✔️*</v>
      </c>
      <c r="M11" s="25" t="str">
        <f>IF($I11="","",VLOOKUP($I11,LOOKUPTABLE!$A$1:$H$5,5,FALSE))</f>
        <v>optional</v>
      </c>
      <c r="N11" s="27" t="str">
        <f>IF($I11="","",VLOOKUP($I11,LOOKUPTABLE!$A$1:$H$5,6,FALSE))</f>
        <v>optional</v>
      </c>
      <c r="O11" s="25" t="str">
        <f>IF($I11="","",VLOOKUP($I11,LOOKUPTABLE!$A$1:$H$5,7,FALSE))</f>
        <v>optional</v>
      </c>
      <c r="P11" s="27" t="str">
        <f>IF($I11="","",VLOOKUP($I11,LOOKUPTABLE!$A$1:$H$5,8,FALSE))</f>
        <v>✔️*</v>
      </c>
      <c r="Q11" s="94"/>
    </row>
    <row r="12" spans="1:18" s="13" customFormat="1" ht="52" thickBot="1" x14ac:dyDescent="0.25">
      <c r="A12" s="107" t="s">
        <v>52</v>
      </c>
      <c r="B12" s="108" t="s">
        <v>77</v>
      </c>
      <c r="C12" s="109" t="s">
        <v>1</v>
      </c>
      <c r="D12" s="110"/>
      <c r="E12" s="111"/>
      <c r="F12" s="109"/>
      <c r="G12" s="110"/>
      <c r="H12" s="111"/>
      <c r="I12" s="112" t="str">
        <f t="shared" si="0"/>
        <v>Non-Critical</v>
      </c>
      <c r="J12" s="113" t="str">
        <f>IF($I12="","",VLOOKUP($I12,LOOKUPTABLE!$A$1:$H$5,2,FALSE))</f>
        <v>optional</v>
      </c>
      <c r="K12" s="114" t="str">
        <f>IF($I12="","",VLOOKUP($I12,LOOKUPTABLE!$A$1:$H$5,3,FALSE))</f>
        <v>optional</v>
      </c>
      <c r="L12" s="105" t="str">
        <f>IF($I12="","",VLOOKUP($I12,LOOKUPTABLE!$A$1:$H$5,4,FALSE))</f>
        <v>✔️*</v>
      </c>
      <c r="M12" s="113" t="str">
        <f>IF($I12="","",VLOOKUP($I12,LOOKUPTABLE!$A$1:$H$5,5,FALSE))</f>
        <v>optional</v>
      </c>
      <c r="N12" s="104" t="str">
        <f>IF($I12="","",VLOOKUP($I12,LOOKUPTABLE!$A$1:$H$5,6,FALSE))</f>
        <v>optional</v>
      </c>
      <c r="O12" s="113" t="str">
        <f>IF($I12="","",VLOOKUP($I12,LOOKUPTABLE!$A$1:$H$5,7,FALSE))</f>
        <v>optional</v>
      </c>
      <c r="P12" s="105" t="str">
        <f>IF($I12="","",VLOOKUP($I12,LOOKUPTABLE!$A$1:$H$5,8,FALSE))</f>
        <v>✔️*</v>
      </c>
      <c r="Q12" s="115"/>
    </row>
    <row r="13" spans="1:18" s="13" customFormat="1" ht="34" customHeight="1" x14ac:dyDescent="0.2">
      <c r="A13" s="19" t="s">
        <v>3</v>
      </c>
      <c r="B13" s="20" t="s">
        <v>48</v>
      </c>
      <c r="C13" s="21" t="s">
        <v>1</v>
      </c>
      <c r="D13" s="22"/>
      <c r="E13" s="23"/>
      <c r="F13" s="21"/>
      <c r="G13" s="22"/>
      <c r="H13" s="23"/>
      <c r="I13" s="95" t="str">
        <f t="shared" si="0"/>
        <v>Non-Critical</v>
      </c>
      <c r="J13" s="25" t="str">
        <f>IF($I13="","",VLOOKUP($I13,LOOKUPTABLE!$A$1:$H$5,2,FALSE))</f>
        <v>optional</v>
      </c>
      <c r="K13" s="26" t="str">
        <f>IF($I13="","",VLOOKUP($I13,LOOKUPTABLE!$A$1:$H$5,3,FALSE))</f>
        <v>optional</v>
      </c>
      <c r="L13" s="27" t="str">
        <f>IF($I13="","",VLOOKUP($I13,LOOKUPTABLE!$A$1:$H$5,4,FALSE))</f>
        <v>✔️*</v>
      </c>
      <c r="M13" s="25" t="str">
        <f>IF($I13="","",VLOOKUP($I13,LOOKUPTABLE!$A$1:$H$5,5,FALSE))</f>
        <v>optional</v>
      </c>
      <c r="N13" s="27" t="str">
        <f>IF($I13="","",VLOOKUP($I13,LOOKUPTABLE!$A$1:$H$5,6,FALSE))</f>
        <v>optional</v>
      </c>
      <c r="O13" s="25" t="str">
        <f>IF($I13="","",VLOOKUP($I13,LOOKUPTABLE!$A$1:$H$5,7,FALSE))</f>
        <v>optional</v>
      </c>
      <c r="P13" s="27" t="str">
        <f>IF($I13="","",VLOOKUP($I13,LOOKUPTABLE!$A$1:$H$5,8,FALSE))</f>
        <v>✔️*</v>
      </c>
      <c r="Q13" s="94"/>
    </row>
    <row r="14" spans="1:18" s="13" customFormat="1" ht="34" customHeight="1" thickBot="1" x14ac:dyDescent="0.25">
      <c r="A14" s="107" t="s">
        <v>3</v>
      </c>
      <c r="B14" s="108" t="s">
        <v>49</v>
      </c>
      <c r="C14" s="109" t="s">
        <v>1</v>
      </c>
      <c r="D14" s="110"/>
      <c r="E14" s="111"/>
      <c r="F14" s="109"/>
      <c r="G14" s="110"/>
      <c r="H14" s="111"/>
      <c r="I14" s="112" t="str">
        <f t="shared" si="0"/>
        <v>Non-Critical</v>
      </c>
      <c r="J14" s="113" t="str">
        <f>IF($I14="","",VLOOKUP($I14,LOOKUPTABLE!$A$1:$H$5,2,FALSE))</f>
        <v>optional</v>
      </c>
      <c r="K14" s="114" t="str">
        <f>IF($I14="","",VLOOKUP($I14,LOOKUPTABLE!$A$1:$H$5,3,FALSE))</f>
        <v>optional</v>
      </c>
      <c r="L14" s="105" t="str">
        <f>IF($I14="","",VLOOKUP($I14,LOOKUPTABLE!$A$1:$H$5,4,FALSE))</f>
        <v>✔️*</v>
      </c>
      <c r="M14" s="113" t="str">
        <f>IF($I14="","",VLOOKUP($I14,LOOKUPTABLE!$A$1:$H$5,5,FALSE))</f>
        <v>optional</v>
      </c>
      <c r="N14" s="104" t="str">
        <f>IF($I14="","",VLOOKUP($I14,LOOKUPTABLE!$A$1:$H$5,6,FALSE))</f>
        <v>optional</v>
      </c>
      <c r="O14" s="113" t="str">
        <f>IF($I14="","",VLOOKUP($I14,LOOKUPTABLE!$A$1:$H$5,7,FALSE))</f>
        <v>optional</v>
      </c>
      <c r="P14" s="105" t="str">
        <f>IF($I14="","",VLOOKUP($I14,LOOKUPTABLE!$A$1:$H$5,8,FALSE))</f>
        <v>✔️*</v>
      </c>
      <c r="Q14" s="115"/>
    </row>
    <row r="15" spans="1:18" s="13" customFormat="1" ht="34" customHeight="1" x14ac:dyDescent="0.2">
      <c r="A15" s="19" t="s">
        <v>50</v>
      </c>
      <c r="B15" s="20" t="s">
        <v>50</v>
      </c>
      <c r="C15" s="21" t="s">
        <v>1</v>
      </c>
      <c r="D15" s="22"/>
      <c r="E15" s="23"/>
      <c r="F15" s="21"/>
      <c r="G15" s="22"/>
      <c r="H15" s="23"/>
      <c r="I15" s="95" t="str">
        <f t="shared" ref="I15:I42" si="1">IF($A15="Guidance",IF(OR($E15&lt;&gt;"",$H15&lt;&gt;""),"Critical",IF(OR($D15&lt;&gt;"",$G15&lt;&gt;""),"Semi-critical",IF(AND(OR($C15&lt;&gt;"",$F15&lt;&gt;""),$A15="Guidance"),"Non-Critical (Guidance ¹)",""))),IF(OR($E15&lt;&gt;"",$H15&lt;&gt;""),"Critical",IF(OR($D15&lt;&gt;"",$G15&lt;&gt;""),"Semi-critical",IF(OR($C15&lt;&gt;"",$F15&lt;&gt;""),"Non-Critical",""))))</f>
        <v>Non-Critical</v>
      </c>
      <c r="J15" s="25" t="str">
        <f>IF($I15="","",VLOOKUP($I15,LOOKUPTABLE!$A$1:$H$5,2,FALSE))</f>
        <v>optional</v>
      </c>
      <c r="K15" s="26" t="str">
        <f>IF($I15="","",VLOOKUP($I15,LOOKUPTABLE!$A$1:$H$5,3,FALSE))</f>
        <v>optional</v>
      </c>
      <c r="L15" s="27" t="str">
        <f>IF($I15="","",VLOOKUP($I15,LOOKUPTABLE!$A$1:$H$5,4,FALSE))</f>
        <v>✔️*</v>
      </c>
      <c r="M15" s="25" t="str">
        <f>IF($I15="","",VLOOKUP($I15,LOOKUPTABLE!$A$1:$H$5,5,FALSE))</f>
        <v>optional</v>
      </c>
      <c r="N15" s="27" t="str">
        <f>IF($I15="","",VLOOKUP($I15,LOOKUPTABLE!$A$1:$H$5,6,FALSE))</f>
        <v>optional</v>
      </c>
      <c r="O15" s="25" t="str">
        <f>IF($I15="","",VLOOKUP($I15,LOOKUPTABLE!$A$1:$H$5,7,FALSE))</f>
        <v>optional</v>
      </c>
      <c r="P15" s="27" t="str">
        <f>IF($I15="","",VLOOKUP($I15,LOOKUPTABLE!$A$1:$H$5,8,FALSE))</f>
        <v>✔️*</v>
      </c>
      <c r="Q15" s="28"/>
    </row>
    <row r="16" spans="1:18" s="13" customFormat="1" ht="34" customHeight="1" x14ac:dyDescent="0.2">
      <c r="A16" s="29" t="s">
        <v>50</v>
      </c>
      <c r="B16" s="30" t="s">
        <v>37</v>
      </c>
      <c r="C16" s="31" t="s">
        <v>1</v>
      </c>
      <c r="D16" s="32"/>
      <c r="E16" s="33"/>
      <c r="F16" s="31"/>
      <c r="G16" s="32"/>
      <c r="H16" s="33"/>
      <c r="I16" s="24" t="str">
        <f t="shared" si="1"/>
        <v>Non-Critical</v>
      </c>
      <c r="J16" s="34" t="str">
        <f>IF($I16="","",VLOOKUP($I16,LOOKUPTABLE!$A$1:$H$5,2,FALSE))</f>
        <v>optional</v>
      </c>
      <c r="K16" s="35" t="str">
        <f>IF($I16="","",VLOOKUP($I16,LOOKUPTABLE!$A$1:$H$5,3,FALSE))</f>
        <v>optional</v>
      </c>
      <c r="L16" s="36" t="str">
        <f>IF($I16="","",VLOOKUP($I16,LOOKUPTABLE!$A$1:$H$5,4,FALSE))</f>
        <v>✔️*</v>
      </c>
      <c r="M16" s="34" t="str">
        <f>IF($I16="","",VLOOKUP($I16,LOOKUPTABLE!$A$1:$H$5,5,FALSE))</f>
        <v>optional</v>
      </c>
      <c r="N16" s="27" t="str">
        <f>IF($I16="","",VLOOKUP($I16,LOOKUPTABLE!$A$1:$H$5,6,FALSE))</f>
        <v>optional</v>
      </c>
      <c r="O16" s="34" t="str">
        <f>IF($I16="","",VLOOKUP($I16,LOOKUPTABLE!$A$1:$H$5,7,FALSE))</f>
        <v>optional</v>
      </c>
      <c r="P16" s="36" t="str">
        <f>IF($I16="","",VLOOKUP($I16,LOOKUPTABLE!$A$1:$H$5,8,FALSE))</f>
        <v>✔️*</v>
      </c>
      <c r="Q16" s="37"/>
    </row>
    <row r="17" spans="1:17" s="13" customFormat="1" ht="34" customHeight="1" x14ac:dyDescent="0.2">
      <c r="A17" s="29" t="s">
        <v>50</v>
      </c>
      <c r="B17" s="30" t="s">
        <v>39</v>
      </c>
      <c r="C17" s="31" t="s">
        <v>1</v>
      </c>
      <c r="D17" s="32"/>
      <c r="E17" s="33"/>
      <c r="F17" s="31"/>
      <c r="G17" s="32"/>
      <c r="H17" s="33"/>
      <c r="I17" s="24" t="str">
        <f t="shared" si="1"/>
        <v>Non-Critical</v>
      </c>
      <c r="J17" s="34" t="str">
        <f>IF($I17="","",VLOOKUP($I17,LOOKUPTABLE!$A$1:$H$5,2,FALSE))</f>
        <v>optional</v>
      </c>
      <c r="K17" s="35" t="str">
        <f>IF($I17="","",VLOOKUP($I17,LOOKUPTABLE!$A$1:$H$5,3,FALSE))</f>
        <v>optional</v>
      </c>
      <c r="L17" s="36" t="str">
        <f>IF($I17="","",VLOOKUP($I17,LOOKUPTABLE!$A$1:$H$5,4,FALSE))</f>
        <v>✔️*</v>
      </c>
      <c r="M17" s="34" t="str">
        <f>IF($I17="","",VLOOKUP($I17,LOOKUPTABLE!$A$1:$H$5,5,FALSE))</f>
        <v>optional</v>
      </c>
      <c r="N17" s="27" t="str">
        <f>IF($I17="","",VLOOKUP($I17,LOOKUPTABLE!$A$1:$H$5,6,FALSE))</f>
        <v>optional</v>
      </c>
      <c r="O17" s="34" t="str">
        <f>IF($I17="","",VLOOKUP($I17,LOOKUPTABLE!$A$1:$H$5,7,FALSE))</f>
        <v>optional</v>
      </c>
      <c r="P17" s="36" t="str">
        <f>IF($I17="","",VLOOKUP($I17,LOOKUPTABLE!$A$1:$H$5,8,FALSE))</f>
        <v>✔️*</v>
      </c>
      <c r="Q17" s="37"/>
    </row>
    <row r="18" spans="1:17" s="13" customFormat="1" ht="34" customHeight="1" x14ac:dyDescent="0.2">
      <c r="A18" s="29" t="s">
        <v>50</v>
      </c>
      <c r="B18" s="30" t="s">
        <v>40</v>
      </c>
      <c r="C18" s="31" t="s">
        <v>1</v>
      </c>
      <c r="D18" s="32"/>
      <c r="E18" s="33"/>
      <c r="F18" s="31"/>
      <c r="G18" s="32"/>
      <c r="H18" s="33"/>
      <c r="I18" s="24" t="str">
        <f t="shared" si="1"/>
        <v>Non-Critical</v>
      </c>
      <c r="J18" s="34" t="str">
        <f>IF($I18="","",VLOOKUP($I18,LOOKUPTABLE!$A$1:$H$5,2,FALSE))</f>
        <v>optional</v>
      </c>
      <c r="K18" s="35" t="str">
        <f>IF($I18="","",VLOOKUP($I18,LOOKUPTABLE!$A$1:$H$5,3,FALSE))</f>
        <v>optional</v>
      </c>
      <c r="L18" s="36" t="str">
        <f>IF($I18="","",VLOOKUP($I18,LOOKUPTABLE!$A$1:$H$5,4,FALSE))</f>
        <v>✔️*</v>
      </c>
      <c r="M18" s="34" t="str">
        <f>IF($I18="","",VLOOKUP($I18,LOOKUPTABLE!$A$1:$H$5,5,FALSE))</f>
        <v>optional</v>
      </c>
      <c r="N18" s="27" t="str">
        <f>IF($I18="","",VLOOKUP($I18,LOOKUPTABLE!$A$1:$H$5,6,FALSE))</f>
        <v>optional</v>
      </c>
      <c r="O18" s="34" t="str">
        <f>IF($I18="","",VLOOKUP($I18,LOOKUPTABLE!$A$1:$H$5,7,FALSE))</f>
        <v>optional</v>
      </c>
      <c r="P18" s="36" t="str">
        <f>IF($I18="","",VLOOKUP($I18,LOOKUPTABLE!$A$1:$H$5,8,FALSE))</f>
        <v>✔️*</v>
      </c>
      <c r="Q18" s="37"/>
    </row>
    <row r="19" spans="1:17" s="13" customFormat="1" ht="51" x14ac:dyDescent="0.2">
      <c r="A19" s="29" t="s">
        <v>50</v>
      </c>
      <c r="B19" s="30" t="s">
        <v>38</v>
      </c>
      <c r="C19" s="31" t="s">
        <v>1</v>
      </c>
      <c r="D19" s="32"/>
      <c r="E19" s="33"/>
      <c r="F19" s="31"/>
      <c r="G19" s="32"/>
      <c r="H19" s="33"/>
      <c r="I19" s="24" t="str">
        <f t="shared" si="1"/>
        <v>Non-Critical</v>
      </c>
      <c r="J19" s="34" t="str">
        <f>IF($I19="","",VLOOKUP($I19,LOOKUPTABLE!$A$1:$H$5,2,FALSE))</f>
        <v>optional</v>
      </c>
      <c r="K19" s="35" t="str">
        <f>IF($I19="","",VLOOKUP($I19,LOOKUPTABLE!$A$1:$H$5,3,FALSE))</f>
        <v>optional</v>
      </c>
      <c r="L19" s="36" t="str">
        <f>IF($I19="","",VLOOKUP($I19,LOOKUPTABLE!$A$1:$H$5,4,FALSE))</f>
        <v>✔️*</v>
      </c>
      <c r="M19" s="34" t="str">
        <f>IF($I19="","",VLOOKUP($I19,LOOKUPTABLE!$A$1:$H$5,5,FALSE))</f>
        <v>optional</v>
      </c>
      <c r="N19" s="27" t="str">
        <f>IF($I19="","",VLOOKUP($I19,LOOKUPTABLE!$A$1:$H$5,6,FALSE))</f>
        <v>optional</v>
      </c>
      <c r="O19" s="34" t="str">
        <f>IF($I19="","",VLOOKUP($I19,LOOKUPTABLE!$A$1:$H$5,7,FALSE))</f>
        <v>optional</v>
      </c>
      <c r="P19" s="36" t="str">
        <f>IF($I19="","",VLOOKUP($I19,LOOKUPTABLE!$A$1:$H$5,8,FALSE))</f>
        <v>✔️*</v>
      </c>
      <c r="Q19" s="37"/>
    </row>
    <row r="20" spans="1:17" s="13" customFormat="1" ht="34" customHeight="1" x14ac:dyDescent="0.2">
      <c r="A20" s="29" t="s">
        <v>50</v>
      </c>
      <c r="B20" s="30" t="s">
        <v>56</v>
      </c>
      <c r="C20" s="31" t="s">
        <v>1</v>
      </c>
      <c r="D20" s="32"/>
      <c r="E20" s="33"/>
      <c r="F20" s="31"/>
      <c r="G20" s="32"/>
      <c r="H20" s="33"/>
      <c r="I20" s="24" t="str">
        <f t="shared" si="1"/>
        <v>Non-Critical</v>
      </c>
      <c r="J20" s="34" t="str">
        <f>IF($I20="","",VLOOKUP($I20,LOOKUPTABLE!$A$1:$H$5,2,FALSE))</f>
        <v>optional</v>
      </c>
      <c r="K20" s="35" t="str">
        <f>IF($I20="","",VLOOKUP($I20,LOOKUPTABLE!$A$1:$H$5,3,FALSE))</f>
        <v>optional</v>
      </c>
      <c r="L20" s="36" t="str">
        <f>IF($I20="","",VLOOKUP($I20,LOOKUPTABLE!$A$1:$H$5,4,FALSE))</f>
        <v>✔️*</v>
      </c>
      <c r="M20" s="34" t="str">
        <f>IF($I20="","",VLOOKUP($I20,LOOKUPTABLE!$A$1:$H$5,5,FALSE))</f>
        <v>optional</v>
      </c>
      <c r="N20" s="27" t="str">
        <f>IF($I20="","",VLOOKUP($I20,LOOKUPTABLE!$A$1:$H$5,6,FALSE))</f>
        <v>optional</v>
      </c>
      <c r="O20" s="34" t="str">
        <f>IF($I20="","",VLOOKUP($I20,LOOKUPTABLE!$A$1:$H$5,7,FALSE))</f>
        <v>optional</v>
      </c>
      <c r="P20" s="36" t="str">
        <f>IF($I20="","",VLOOKUP($I20,LOOKUPTABLE!$A$1:$H$5,8,FALSE))</f>
        <v>✔️*</v>
      </c>
      <c r="Q20" s="37"/>
    </row>
    <row r="21" spans="1:17" s="13" customFormat="1" ht="34" customHeight="1" thickBot="1" x14ac:dyDescent="0.25">
      <c r="A21" s="107" t="s">
        <v>50</v>
      </c>
      <c r="B21" s="108" t="s">
        <v>159</v>
      </c>
      <c r="C21" s="109"/>
      <c r="D21" s="110" t="s">
        <v>1</v>
      </c>
      <c r="E21" s="111"/>
      <c r="F21" s="109"/>
      <c r="G21" s="110"/>
      <c r="H21" s="111"/>
      <c r="I21" s="112" t="str">
        <f t="shared" si="1"/>
        <v>Semi-critical</v>
      </c>
      <c r="J21" s="113" t="str">
        <f>IF($I21="","",VLOOKUP($I21,LOOKUPTABLE!$A$1:$H$5,2,FALSE))</f>
        <v>optional</v>
      </c>
      <c r="K21" s="114" t="str">
        <f>IF($I21="","",VLOOKUP($I21,LOOKUPTABLE!$A$1:$H$5,3,FALSE))</f>
        <v>✔️*</v>
      </c>
      <c r="L21" s="105" t="str">
        <f>IF($I21="","",VLOOKUP($I21,LOOKUPTABLE!$A$1:$H$5,4,FALSE))</f>
        <v>🚫</v>
      </c>
      <c r="M21" s="113" t="str">
        <f>IF($I21="","",VLOOKUP($I21,LOOKUPTABLE!$A$1:$H$5,5,FALSE))</f>
        <v>✔️*</v>
      </c>
      <c r="N21" s="104" t="str">
        <f>IF($I21="","",VLOOKUP($I21,LOOKUPTABLE!$A$1:$H$5,6,FALSE))</f>
        <v>✔️</v>
      </c>
      <c r="O21" s="113" t="str">
        <f>IF($I21="","",VLOOKUP($I21,LOOKUPTABLE!$A$1:$H$5,7,FALSE))</f>
        <v>✔️*</v>
      </c>
      <c r="P21" s="105" t="str">
        <f>IF($I21="","",VLOOKUP($I21,LOOKUPTABLE!$A$1:$H$5,8,FALSE))</f>
        <v>✔️</v>
      </c>
      <c r="Q21" s="115"/>
    </row>
    <row r="22" spans="1:17" s="13" customFormat="1" ht="34" customHeight="1" x14ac:dyDescent="0.2">
      <c r="A22" s="19" t="s">
        <v>2</v>
      </c>
      <c r="B22" s="20" t="s">
        <v>57</v>
      </c>
      <c r="C22" s="21" t="s">
        <v>1</v>
      </c>
      <c r="D22" s="22"/>
      <c r="E22" s="23"/>
      <c r="F22" s="21"/>
      <c r="G22" s="22"/>
      <c r="H22" s="23"/>
      <c r="I22" s="95" t="str">
        <f t="shared" ref="I22:I34" si="2">IF($A22="Guidance",IF(OR($E22&lt;&gt;"",$H22&lt;&gt;""),"Critical",IF(OR($D22&lt;&gt;"",$G22&lt;&gt;""),"Semi-critical",IF(AND(OR($C22&lt;&gt;"",$F22&lt;&gt;""),$A22="Guidance"),"Non-Critical (Guidance ¹)",""))),IF(OR($E22&lt;&gt;"",$H22&lt;&gt;""),"Critical",IF(OR($D22&lt;&gt;"",$G22&lt;&gt;""),"Semi-critical",IF(OR($C22&lt;&gt;"",$F22&lt;&gt;""),"Non-Critical",""))))</f>
        <v>Non-Critical</v>
      </c>
      <c r="J22" s="25" t="str">
        <f>IF($I22="","",VLOOKUP($I22,LOOKUPTABLE!$A$1:$H$5,2,FALSE))</f>
        <v>optional</v>
      </c>
      <c r="K22" s="26" t="str">
        <f>IF($I22="","",VLOOKUP($I22,LOOKUPTABLE!$A$1:$H$5,3,FALSE))</f>
        <v>optional</v>
      </c>
      <c r="L22" s="27" t="str">
        <f>IF($I22="","",VLOOKUP($I22,LOOKUPTABLE!$A$1:$H$5,4,FALSE))</f>
        <v>✔️*</v>
      </c>
      <c r="M22" s="25" t="str">
        <f>IF($I22="","",VLOOKUP($I22,LOOKUPTABLE!$A$1:$H$5,5,FALSE))</f>
        <v>optional</v>
      </c>
      <c r="N22" s="27" t="str">
        <f>IF($I22="","",VLOOKUP($I22,LOOKUPTABLE!$A$1:$H$5,6,FALSE))</f>
        <v>optional</v>
      </c>
      <c r="O22" s="25" t="str">
        <f>IF($I22="","",VLOOKUP($I22,LOOKUPTABLE!$A$1:$H$5,7,FALSE))</f>
        <v>optional</v>
      </c>
      <c r="P22" s="27" t="str">
        <f>IF($I22="","",VLOOKUP($I22,LOOKUPTABLE!$A$1:$H$5,8,FALSE))</f>
        <v>✔️*</v>
      </c>
      <c r="Q22" s="94"/>
    </row>
    <row r="23" spans="1:17" s="13" customFormat="1" ht="34" customHeight="1" x14ac:dyDescent="0.2">
      <c r="A23" s="29" t="s">
        <v>2</v>
      </c>
      <c r="B23" s="30" t="s">
        <v>58</v>
      </c>
      <c r="C23" s="31"/>
      <c r="D23" s="32" t="s">
        <v>1</v>
      </c>
      <c r="E23" s="33"/>
      <c r="F23" s="31"/>
      <c r="G23" s="32"/>
      <c r="H23" s="33"/>
      <c r="I23" s="24" t="str">
        <f t="shared" si="2"/>
        <v>Semi-critical</v>
      </c>
      <c r="J23" s="34" t="str">
        <f>IF($I23="","",VLOOKUP($I23,LOOKUPTABLE!$A$1:$H$5,2,FALSE))</f>
        <v>optional</v>
      </c>
      <c r="K23" s="35" t="str">
        <f>IF($I23="","",VLOOKUP($I23,LOOKUPTABLE!$A$1:$H$5,3,FALSE))</f>
        <v>✔️*</v>
      </c>
      <c r="L23" s="36" t="str">
        <f>IF($I23="","",VLOOKUP($I23,LOOKUPTABLE!$A$1:$H$5,4,FALSE))</f>
        <v>🚫</v>
      </c>
      <c r="M23" s="34" t="str">
        <f>IF($I23="","",VLOOKUP($I23,LOOKUPTABLE!$A$1:$H$5,5,FALSE))</f>
        <v>✔️*</v>
      </c>
      <c r="N23" s="27" t="str">
        <f>IF($I23="","",VLOOKUP($I23,LOOKUPTABLE!$A$1:$H$5,6,FALSE))</f>
        <v>✔️</v>
      </c>
      <c r="O23" s="34" t="str">
        <f>IF($I23="","",VLOOKUP($I23,LOOKUPTABLE!$A$1:$H$5,7,FALSE))</f>
        <v>✔️*</v>
      </c>
      <c r="P23" s="36" t="str">
        <f>IF($I23="","",VLOOKUP($I23,LOOKUPTABLE!$A$1:$H$5,8,FALSE))</f>
        <v>✔️</v>
      </c>
      <c r="Q23" s="37"/>
    </row>
    <row r="24" spans="1:17" s="13" customFormat="1" ht="52" thickBot="1" x14ac:dyDescent="0.25">
      <c r="A24" s="107" t="s">
        <v>2</v>
      </c>
      <c r="B24" s="108" t="s">
        <v>59</v>
      </c>
      <c r="C24" s="109"/>
      <c r="D24" s="110" t="s">
        <v>1</v>
      </c>
      <c r="E24" s="111"/>
      <c r="F24" s="109"/>
      <c r="G24" s="110"/>
      <c r="H24" s="111"/>
      <c r="I24" s="112" t="str">
        <f t="shared" si="2"/>
        <v>Semi-critical</v>
      </c>
      <c r="J24" s="113" t="str">
        <f>IF($I24="","",VLOOKUP($I24,LOOKUPTABLE!$A$1:$H$5,2,FALSE))</f>
        <v>optional</v>
      </c>
      <c r="K24" s="114" t="str">
        <f>IF($I24="","",VLOOKUP($I24,LOOKUPTABLE!$A$1:$H$5,3,FALSE))</f>
        <v>✔️*</v>
      </c>
      <c r="L24" s="105" t="str">
        <f>IF($I24="","",VLOOKUP($I24,LOOKUPTABLE!$A$1:$H$5,4,FALSE))</f>
        <v>🚫</v>
      </c>
      <c r="M24" s="113" t="str">
        <f>IF($I24="","",VLOOKUP($I24,LOOKUPTABLE!$A$1:$H$5,5,FALSE))</f>
        <v>✔️*</v>
      </c>
      <c r="N24" s="104" t="str">
        <f>IF($I24="","",VLOOKUP($I24,LOOKUPTABLE!$A$1:$H$5,6,FALSE))</f>
        <v>✔️</v>
      </c>
      <c r="O24" s="113" t="str">
        <f>IF($I24="","",VLOOKUP($I24,LOOKUPTABLE!$A$1:$H$5,7,FALSE))</f>
        <v>✔️*</v>
      </c>
      <c r="P24" s="105" t="str">
        <f>IF($I24="","",VLOOKUP($I24,LOOKUPTABLE!$A$1:$H$5,8,FALSE))</f>
        <v>✔️</v>
      </c>
      <c r="Q24" s="115"/>
    </row>
    <row r="25" spans="1:17" s="13" customFormat="1" ht="34" customHeight="1" x14ac:dyDescent="0.2">
      <c r="A25" s="19" t="s">
        <v>34</v>
      </c>
      <c r="B25" s="20" t="s">
        <v>60</v>
      </c>
      <c r="C25" s="21" t="s">
        <v>1</v>
      </c>
      <c r="D25" s="22"/>
      <c r="E25" s="23"/>
      <c r="F25" s="21"/>
      <c r="G25" s="22"/>
      <c r="H25" s="23"/>
      <c r="I25" s="95" t="str">
        <f t="shared" si="2"/>
        <v>Non-Critical</v>
      </c>
      <c r="J25" s="25" t="str">
        <f>IF($I25="","",VLOOKUP($I25,LOOKUPTABLE!$A$1:$H$5,2,FALSE))</f>
        <v>optional</v>
      </c>
      <c r="K25" s="26" t="str">
        <f>IF($I25="","",VLOOKUP($I25,LOOKUPTABLE!$A$1:$H$5,3,FALSE))</f>
        <v>optional</v>
      </c>
      <c r="L25" s="27" t="str">
        <f>IF($I25="","",VLOOKUP($I25,LOOKUPTABLE!$A$1:$H$5,4,FALSE))</f>
        <v>✔️*</v>
      </c>
      <c r="M25" s="25" t="str">
        <f>IF($I25="","",VLOOKUP($I25,LOOKUPTABLE!$A$1:$H$5,5,FALSE))</f>
        <v>optional</v>
      </c>
      <c r="N25" s="27" t="str">
        <f>IF($I25="","",VLOOKUP($I25,LOOKUPTABLE!$A$1:$H$5,6,FALSE))</f>
        <v>optional</v>
      </c>
      <c r="O25" s="25" t="str">
        <f>IF($I25="","",VLOOKUP($I25,LOOKUPTABLE!$A$1:$H$5,7,FALSE))</f>
        <v>optional</v>
      </c>
      <c r="P25" s="27" t="str">
        <f>IF($I25="","",VLOOKUP($I25,LOOKUPTABLE!$A$1:$H$5,8,FALSE))</f>
        <v>✔️*</v>
      </c>
      <c r="Q25" s="94"/>
    </row>
    <row r="26" spans="1:17" s="13" customFormat="1" ht="34" x14ac:dyDescent="0.2">
      <c r="A26" s="29" t="s">
        <v>34</v>
      </c>
      <c r="B26" s="30" t="s">
        <v>166</v>
      </c>
      <c r="C26" s="31" t="s">
        <v>1</v>
      </c>
      <c r="D26" s="32"/>
      <c r="E26" s="33"/>
      <c r="F26" s="31"/>
      <c r="G26" s="32"/>
      <c r="H26" s="33"/>
      <c r="I26" s="24" t="str">
        <f t="shared" si="2"/>
        <v>Non-Critical</v>
      </c>
      <c r="J26" s="34" t="str">
        <f>IF($I26="","",VLOOKUP($I26,LOOKUPTABLE!$A$1:$H$5,2,FALSE))</f>
        <v>optional</v>
      </c>
      <c r="K26" s="35" t="str">
        <f>IF($I26="","",VLOOKUP($I26,LOOKUPTABLE!$A$1:$H$5,3,FALSE))</f>
        <v>optional</v>
      </c>
      <c r="L26" s="36" t="str">
        <f>IF($I26="","",VLOOKUP($I26,LOOKUPTABLE!$A$1:$H$5,4,FALSE))</f>
        <v>✔️*</v>
      </c>
      <c r="M26" s="34" t="str">
        <f>IF($I26="","",VLOOKUP($I26,LOOKUPTABLE!$A$1:$H$5,5,FALSE))</f>
        <v>optional</v>
      </c>
      <c r="N26" s="27" t="str">
        <f>IF($I26="","",VLOOKUP($I26,LOOKUPTABLE!$A$1:$H$5,6,FALSE))</f>
        <v>optional</v>
      </c>
      <c r="O26" s="34" t="str">
        <f>IF($I26="","",VLOOKUP($I26,LOOKUPTABLE!$A$1:$H$5,7,FALSE))</f>
        <v>optional</v>
      </c>
      <c r="P26" s="36" t="str">
        <f>IF($I26="","",VLOOKUP($I26,LOOKUPTABLE!$A$1:$H$5,8,FALSE))</f>
        <v>✔️*</v>
      </c>
      <c r="Q26" s="37"/>
    </row>
    <row r="27" spans="1:17" s="13" customFormat="1" ht="34" customHeight="1" x14ac:dyDescent="0.2">
      <c r="A27" s="29" t="s">
        <v>34</v>
      </c>
      <c r="B27" s="30" t="s">
        <v>165</v>
      </c>
      <c r="C27" s="31" t="s">
        <v>1</v>
      </c>
      <c r="D27" s="32"/>
      <c r="E27" s="33"/>
      <c r="F27" s="31"/>
      <c r="G27" s="32"/>
      <c r="H27" s="33"/>
      <c r="I27" s="24" t="str">
        <f t="shared" si="2"/>
        <v>Non-Critical</v>
      </c>
      <c r="J27" s="34" t="str">
        <f>IF($I27="","",VLOOKUP($I27,LOOKUPTABLE!$A$1:$H$5,2,FALSE))</f>
        <v>optional</v>
      </c>
      <c r="K27" s="35" t="str">
        <f>IF($I27="","",VLOOKUP($I27,LOOKUPTABLE!$A$1:$H$5,3,FALSE))</f>
        <v>optional</v>
      </c>
      <c r="L27" s="36" t="str">
        <f>IF($I27="","",VLOOKUP($I27,LOOKUPTABLE!$A$1:$H$5,4,FALSE))</f>
        <v>✔️*</v>
      </c>
      <c r="M27" s="34" t="str">
        <f>IF($I27="","",VLOOKUP($I27,LOOKUPTABLE!$A$1:$H$5,5,FALSE))</f>
        <v>optional</v>
      </c>
      <c r="N27" s="27" t="str">
        <f>IF($I27="","",VLOOKUP($I27,LOOKUPTABLE!$A$1:$H$5,6,FALSE))</f>
        <v>optional</v>
      </c>
      <c r="O27" s="34" t="str">
        <f>IF($I27="","",VLOOKUP($I27,LOOKUPTABLE!$A$1:$H$5,7,FALSE))</f>
        <v>optional</v>
      </c>
      <c r="P27" s="36" t="str">
        <f>IF($I27="","",VLOOKUP($I27,LOOKUPTABLE!$A$1:$H$5,8,FALSE))</f>
        <v>✔️*</v>
      </c>
      <c r="Q27" s="37"/>
    </row>
    <row r="28" spans="1:17" s="13" customFormat="1" ht="34" customHeight="1" x14ac:dyDescent="0.2">
      <c r="A28" s="29" t="s">
        <v>34</v>
      </c>
      <c r="B28" s="30" t="s">
        <v>61</v>
      </c>
      <c r="C28" s="31" t="s">
        <v>1</v>
      </c>
      <c r="D28" s="32"/>
      <c r="E28" s="33"/>
      <c r="F28" s="31"/>
      <c r="G28" s="32"/>
      <c r="H28" s="33"/>
      <c r="I28" s="24" t="str">
        <f t="shared" si="2"/>
        <v>Non-Critical</v>
      </c>
      <c r="J28" s="34" t="str">
        <f>IF($I28="","",VLOOKUP($I28,LOOKUPTABLE!$A$1:$H$5,2,FALSE))</f>
        <v>optional</v>
      </c>
      <c r="K28" s="35" t="str">
        <f>IF($I28="","",VLOOKUP($I28,LOOKUPTABLE!$A$1:$H$5,3,FALSE))</f>
        <v>optional</v>
      </c>
      <c r="L28" s="36" t="str">
        <f>IF($I28="","",VLOOKUP($I28,LOOKUPTABLE!$A$1:$H$5,4,FALSE))</f>
        <v>✔️*</v>
      </c>
      <c r="M28" s="34" t="str">
        <f>IF($I28="","",VLOOKUP($I28,LOOKUPTABLE!$A$1:$H$5,5,FALSE))</f>
        <v>optional</v>
      </c>
      <c r="N28" s="27" t="str">
        <f>IF($I28="","",VLOOKUP($I28,LOOKUPTABLE!$A$1:$H$5,6,FALSE))</f>
        <v>optional</v>
      </c>
      <c r="O28" s="34" t="str">
        <f>IF($I28="","",VLOOKUP($I28,LOOKUPTABLE!$A$1:$H$5,7,FALSE))</f>
        <v>optional</v>
      </c>
      <c r="P28" s="36" t="str">
        <f>IF($I28="","",VLOOKUP($I28,LOOKUPTABLE!$A$1:$H$5,8,FALSE))</f>
        <v>✔️*</v>
      </c>
      <c r="Q28" s="37"/>
    </row>
    <row r="29" spans="1:17" s="13" customFormat="1" ht="34" customHeight="1" x14ac:dyDescent="0.2">
      <c r="A29" s="29" t="s">
        <v>34</v>
      </c>
      <c r="B29" s="30" t="s">
        <v>62</v>
      </c>
      <c r="C29" s="31" t="s">
        <v>1</v>
      </c>
      <c r="D29" s="32"/>
      <c r="E29" s="33"/>
      <c r="F29" s="31"/>
      <c r="G29" s="32"/>
      <c r="H29" s="33"/>
      <c r="I29" s="24" t="str">
        <f t="shared" si="2"/>
        <v>Non-Critical</v>
      </c>
      <c r="J29" s="34" t="str">
        <f>IF($I29="","",VLOOKUP($I29,LOOKUPTABLE!$A$1:$H$5,2,FALSE))</f>
        <v>optional</v>
      </c>
      <c r="K29" s="35" t="str">
        <f>IF($I29="","",VLOOKUP($I29,LOOKUPTABLE!$A$1:$H$5,3,FALSE))</f>
        <v>optional</v>
      </c>
      <c r="L29" s="36" t="str">
        <f>IF($I29="","",VLOOKUP($I29,LOOKUPTABLE!$A$1:$H$5,4,FALSE))</f>
        <v>✔️*</v>
      </c>
      <c r="M29" s="34" t="str">
        <f>IF($I29="","",VLOOKUP($I29,LOOKUPTABLE!$A$1:$H$5,5,FALSE))</f>
        <v>optional</v>
      </c>
      <c r="N29" s="27" t="str">
        <f>IF($I29="","",VLOOKUP($I29,LOOKUPTABLE!$A$1:$H$5,6,FALSE))</f>
        <v>optional</v>
      </c>
      <c r="O29" s="34" t="str">
        <f>IF($I29="","",VLOOKUP($I29,LOOKUPTABLE!$A$1:$H$5,7,FALSE))</f>
        <v>optional</v>
      </c>
      <c r="P29" s="36" t="str">
        <f>IF($I29="","",VLOOKUP($I29,LOOKUPTABLE!$A$1:$H$5,8,FALSE))</f>
        <v>✔️*</v>
      </c>
      <c r="Q29" s="37"/>
    </row>
    <row r="30" spans="1:17" s="13" customFormat="1" ht="34" customHeight="1" x14ac:dyDescent="0.2">
      <c r="A30" s="29" t="s">
        <v>34</v>
      </c>
      <c r="B30" s="30" t="s">
        <v>64</v>
      </c>
      <c r="C30" s="31" t="s">
        <v>1</v>
      </c>
      <c r="D30" s="32"/>
      <c r="E30" s="33"/>
      <c r="F30" s="31"/>
      <c r="G30" s="32"/>
      <c r="H30" s="33"/>
      <c r="I30" s="24" t="str">
        <f t="shared" si="2"/>
        <v>Non-Critical</v>
      </c>
      <c r="J30" s="34" t="str">
        <f>IF($I30="","",VLOOKUP($I30,LOOKUPTABLE!$A$1:$H$5,2,FALSE))</f>
        <v>optional</v>
      </c>
      <c r="K30" s="35" t="str">
        <f>IF($I30="","",VLOOKUP($I30,LOOKUPTABLE!$A$1:$H$5,3,FALSE))</f>
        <v>optional</v>
      </c>
      <c r="L30" s="36" t="str">
        <f>IF($I30="","",VLOOKUP($I30,LOOKUPTABLE!$A$1:$H$5,4,FALSE))</f>
        <v>✔️*</v>
      </c>
      <c r="M30" s="34" t="str">
        <f>IF($I30="","",VLOOKUP($I30,LOOKUPTABLE!$A$1:$H$5,5,FALSE))</f>
        <v>optional</v>
      </c>
      <c r="N30" s="27" t="str">
        <f>IF($I30="","",VLOOKUP($I30,LOOKUPTABLE!$A$1:$H$5,6,FALSE))</f>
        <v>optional</v>
      </c>
      <c r="O30" s="34" t="str">
        <f>IF($I30="","",VLOOKUP($I30,LOOKUPTABLE!$A$1:$H$5,7,FALSE))</f>
        <v>optional</v>
      </c>
      <c r="P30" s="36" t="str">
        <f>IF($I30="","",VLOOKUP($I30,LOOKUPTABLE!$A$1:$H$5,8,FALSE))</f>
        <v>✔️*</v>
      </c>
      <c r="Q30" s="37"/>
    </row>
    <row r="31" spans="1:17" s="13" customFormat="1" ht="34" customHeight="1" x14ac:dyDescent="0.2">
      <c r="A31" s="29" t="s">
        <v>34</v>
      </c>
      <c r="B31" s="30" t="s">
        <v>63</v>
      </c>
      <c r="C31" s="31"/>
      <c r="D31" s="32" t="s">
        <v>1</v>
      </c>
      <c r="E31" s="33"/>
      <c r="F31" s="31"/>
      <c r="G31" s="32"/>
      <c r="H31" s="33"/>
      <c r="I31" s="24" t="str">
        <f t="shared" si="2"/>
        <v>Semi-critical</v>
      </c>
      <c r="J31" s="34" t="str">
        <f>IF($I31="","",VLOOKUP($I31,LOOKUPTABLE!$A$1:$H$5,2,FALSE))</f>
        <v>optional</v>
      </c>
      <c r="K31" s="35" t="str">
        <f>IF($I31="","",VLOOKUP($I31,LOOKUPTABLE!$A$1:$H$5,3,FALSE))</f>
        <v>✔️*</v>
      </c>
      <c r="L31" s="36" t="str">
        <f>IF($I31="","",VLOOKUP($I31,LOOKUPTABLE!$A$1:$H$5,4,FALSE))</f>
        <v>🚫</v>
      </c>
      <c r="M31" s="34" t="str">
        <f>IF($I31="","",VLOOKUP($I31,LOOKUPTABLE!$A$1:$H$5,5,FALSE))</f>
        <v>✔️*</v>
      </c>
      <c r="N31" s="27" t="str">
        <f>IF($I31="","",VLOOKUP($I31,LOOKUPTABLE!$A$1:$H$5,6,FALSE))</f>
        <v>✔️</v>
      </c>
      <c r="O31" s="34" t="str">
        <f>IF($I31="","",VLOOKUP($I31,LOOKUPTABLE!$A$1:$H$5,7,FALSE))</f>
        <v>✔️*</v>
      </c>
      <c r="P31" s="36" t="str">
        <f>IF($I31="","",VLOOKUP($I31,LOOKUPTABLE!$A$1:$H$5,8,FALSE))</f>
        <v>✔️</v>
      </c>
      <c r="Q31" s="37"/>
    </row>
    <row r="32" spans="1:17" s="13" customFormat="1" ht="51" x14ac:dyDescent="0.2">
      <c r="A32" s="29" t="s">
        <v>34</v>
      </c>
      <c r="B32" s="30" t="s">
        <v>65</v>
      </c>
      <c r="C32" s="31" t="s">
        <v>1</v>
      </c>
      <c r="D32" s="32"/>
      <c r="E32" s="33"/>
      <c r="F32" s="31"/>
      <c r="G32" s="32"/>
      <c r="H32" s="33"/>
      <c r="I32" s="24" t="str">
        <f t="shared" si="2"/>
        <v>Non-Critical</v>
      </c>
      <c r="J32" s="34" t="str">
        <f>IF($I32="","",VLOOKUP($I32,LOOKUPTABLE!$A$1:$H$5,2,FALSE))</f>
        <v>optional</v>
      </c>
      <c r="K32" s="35" t="str">
        <f>IF($I32="","",VLOOKUP($I32,LOOKUPTABLE!$A$1:$H$5,3,FALSE))</f>
        <v>optional</v>
      </c>
      <c r="L32" s="36" t="str">
        <f>IF($I32="","",VLOOKUP($I32,LOOKUPTABLE!$A$1:$H$5,4,FALSE))</f>
        <v>✔️*</v>
      </c>
      <c r="M32" s="34" t="str">
        <f>IF($I32="","",VLOOKUP($I32,LOOKUPTABLE!$A$1:$H$5,5,FALSE))</f>
        <v>optional</v>
      </c>
      <c r="N32" s="27" t="str">
        <f>IF($I32="","",VLOOKUP($I32,LOOKUPTABLE!$A$1:$H$5,6,FALSE))</f>
        <v>optional</v>
      </c>
      <c r="O32" s="34" t="str">
        <f>IF($I32="","",VLOOKUP($I32,LOOKUPTABLE!$A$1:$H$5,7,FALSE))</f>
        <v>optional</v>
      </c>
      <c r="P32" s="36" t="str">
        <f>IF($I32="","",VLOOKUP($I32,LOOKUPTABLE!$A$1:$H$5,8,FALSE))</f>
        <v>✔️*</v>
      </c>
      <c r="Q32" s="37"/>
    </row>
    <row r="33" spans="1:17" s="13" customFormat="1" ht="68" customHeight="1" x14ac:dyDescent="0.2">
      <c r="A33" s="29" t="s">
        <v>34</v>
      </c>
      <c r="B33" s="30" t="s">
        <v>66</v>
      </c>
      <c r="C33" s="31" t="s">
        <v>1</v>
      </c>
      <c r="D33" s="32"/>
      <c r="E33" s="33"/>
      <c r="F33" s="31"/>
      <c r="G33" s="32"/>
      <c r="H33" s="33"/>
      <c r="I33" s="24" t="str">
        <f t="shared" si="2"/>
        <v>Non-Critical</v>
      </c>
      <c r="J33" s="34" t="str">
        <f>IF($I33="","",VLOOKUP($I33,LOOKUPTABLE!$A$1:$H$5,2,FALSE))</f>
        <v>optional</v>
      </c>
      <c r="K33" s="35" t="str">
        <f>IF($I33="","",VLOOKUP($I33,LOOKUPTABLE!$A$1:$H$5,3,FALSE))</f>
        <v>optional</v>
      </c>
      <c r="L33" s="36" t="str">
        <f>IF($I33="","",VLOOKUP($I33,LOOKUPTABLE!$A$1:$H$5,4,FALSE))</f>
        <v>✔️*</v>
      </c>
      <c r="M33" s="34" t="str">
        <f>IF($I33="","",VLOOKUP($I33,LOOKUPTABLE!$A$1:$H$5,5,FALSE))</f>
        <v>optional</v>
      </c>
      <c r="N33" s="27" t="str">
        <f>IF($I33="","",VLOOKUP($I33,LOOKUPTABLE!$A$1:$H$5,6,FALSE))</f>
        <v>optional</v>
      </c>
      <c r="O33" s="34" t="str">
        <f>IF($I33="","",VLOOKUP($I33,LOOKUPTABLE!$A$1:$H$5,7,FALSE))</f>
        <v>optional</v>
      </c>
      <c r="P33" s="36" t="str">
        <f>IF($I33="","",VLOOKUP($I33,LOOKUPTABLE!$A$1:$H$5,8,FALSE))</f>
        <v>✔️*</v>
      </c>
      <c r="Q33" s="37"/>
    </row>
    <row r="34" spans="1:17" s="13" customFormat="1" ht="68" customHeight="1" thickBot="1" x14ac:dyDescent="0.25">
      <c r="A34" s="107" t="s">
        <v>34</v>
      </c>
      <c r="B34" s="108" t="s">
        <v>67</v>
      </c>
      <c r="C34" s="109"/>
      <c r="D34" s="110" t="s">
        <v>1</v>
      </c>
      <c r="E34" s="111"/>
      <c r="F34" s="109"/>
      <c r="G34" s="110"/>
      <c r="H34" s="111"/>
      <c r="I34" s="112" t="str">
        <f t="shared" si="2"/>
        <v>Semi-critical</v>
      </c>
      <c r="J34" s="113" t="str">
        <f>IF($I34="","",VLOOKUP($I34,LOOKUPTABLE!$A$1:$H$5,2,FALSE))</f>
        <v>optional</v>
      </c>
      <c r="K34" s="114" t="str">
        <f>IF($I34="","",VLOOKUP($I34,LOOKUPTABLE!$A$1:$H$5,3,FALSE))</f>
        <v>✔️*</v>
      </c>
      <c r="L34" s="105" t="str">
        <f>IF($I34="","",VLOOKUP($I34,LOOKUPTABLE!$A$1:$H$5,4,FALSE))</f>
        <v>🚫</v>
      </c>
      <c r="M34" s="113" t="str">
        <f>IF($I34="","",VLOOKUP($I34,LOOKUPTABLE!$A$1:$H$5,5,FALSE))</f>
        <v>✔️*</v>
      </c>
      <c r="N34" s="104" t="str">
        <f>IF($I34="","",VLOOKUP($I34,LOOKUPTABLE!$A$1:$H$5,6,FALSE))</f>
        <v>✔️</v>
      </c>
      <c r="O34" s="113" t="str">
        <f>IF($I34="","",VLOOKUP($I34,LOOKUPTABLE!$A$1:$H$5,7,FALSE))</f>
        <v>✔️*</v>
      </c>
      <c r="P34" s="105" t="str">
        <f>IF($I34="","",VLOOKUP($I34,LOOKUPTABLE!$A$1:$H$5,8,FALSE))</f>
        <v>✔️</v>
      </c>
      <c r="Q34" s="115"/>
    </row>
    <row r="35" spans="1:17" s="13" customFormat="1" ht="34" customHeight="1" x14ac:dyDescent="0.2">
      <c r="A35" s="19" t="s">
        <v>33</v>
      </c>
      <c r="B35" s="20" t="s">
        <v>41</v>
      </c>
      <c r="C35" s="21" t="s">
        <v>1</v>
      </c>
      <c r="D35" s="22"/>
      <c r="E35" s="23"/>
      <c r="F35" s="21"/>
      <c r="G35" s="22"/>
      <c r="H35" s="23"/>
      <c r="I35" s="95" t="str">
        <f t="shared" si="1"/>
        <v>Non-Critical</v>
      </c>
      <c r="J35" s="25" t="str">
        <f>IF($I35="","",VLOOKUP($I35,LOOKUPTABLE!$A$1:$H$5,2,FALSE))</f>
        <v>optional</v>
      </c>
      <c r="K35" s="26" t="str">
        <f>IF($I35="","",VLOOKUP($I35,LOOKUPTABLE!$A$1:$H$5,3,FALSE))</f>
        <v>optional</v>
      </c>
      <c r="L35" s="27" t="str">
        <f>IF($I35="","",VLOOKUP($I35,LOOKUPTABLE!$A$1:$H$5,4,FALSE))</f>
        <v>✔️*</v>
      </c>
      <c r="M35" s="25" t="str">
        <f>IF($I35="","",VLOOKUP($I35,LOOKUPTABLE!$A$1:$H$5,5,FALSE))</f>
        <v>optional</v>
      </c>
      <c r="N35" s="27" t="str">
        <f>IF($I35="","",VLOOKUP($I35,LOOKUPTABLE!$A$1:$H$5,6,FALSE))</f>
        <v>optional</v>
      </c>
      <c r="O35" s="25" t="str">
        <f>IF($I35="","",VLOOKUP($I35,LOOKUPTABLE!$A$1:$H$5,7,FALSE))</f>
        <v>optional</v>
      </c>
      <c r="P35" s="27" t="str">
        <f>IF($I35="","",VLOOKUP($I35,LOOKUPTABLE!$A$1:$H$5,8,FALSE))</f>
        <v>✔️*</v>
      </c>
      <c r="Q35" s="94"/>
    </row>
    <row r="36" spans="1:17" s="13" customFormat="1" ht="34" customHeight="1" thickBot="1" x14ac:dyDescent="0.25">
      <c r="A36" s="107" t="s">
        <v>33</v>
      </c>
      <c r="B36" s="108" t="s">
        <v>42</v>
      </c>
      <c r="C36" s="109" t="s">
        <v>1</v>
      </c>
      <c r="D36" s="110"/>
      <c r="E36" s="111"/>
      <c r="F36" s="109"/>
      <c r="G36" s="110"/>
      <c r="H36" s="111"/>
      <c r="I36" s="112" t="str">
        <f t="shared" si="1"/>
        <v>Non-Critical</v>
      </c>
      <c r="J36" s="113" t="str">
        <f>IF($I36="","",VLOOKUP($I36,LOOKUPTABLE!$A$1:$H$5,2,FALSE))</f>
        <v>optional</v>
      </c>
      <c r="K36" s="114" t="str">
        <f>IF($I36="","",VLOOKUP($I36,LOOKUPTABLE!$A$1:$H$5,3,FALSE))</f>
        <v>optional</v>
      </c>
      <c r="L36" s="105" t="str">
        <f>IF($I36="","",VLOOKUP($I36,LOOKUPTABLE!$A$1:$H$5,4,FALSE))</f>
        <v>✔️*</v>
      </c>
      <c r="M36" s="113" t="str">
        <f>IF($I36="","",VLOOKUP($I36,LOOKUPTABLE!$A$1:$H$5,5,FALSE))</f>
        <v>optional</v>
      </c>
      <c r="N36" s="104" t="str">
        <f>IF($I36="","",VLOOKUP($I36,LOOKUPTABLE!$A$1:$H$5,6,FALSE))</f>
        <v>optional</v>
      </c>
      <c r="O36" s="113" t="str">
        <f>IF($I36="","",VLOOKUP($I36,LOOKUPTABLE!$A$1:$H$5,7,FALSE))</f>
        <v>optional</v>
      </c>
      <c r="P36" s="105" t="str">
        <f>IF($I36="","",VLOOKUP($I36,LOOKUPTABLE!$A$1:$H$5,8,FALSE))</f>
        <v>✔️*</v>
      </c>
      <c r="Q36" s="115"/>
    </row>
    <row r="37" spans="1:17" s="13" customFormat="1" ht="34" customHeight="1" x14ac:dyDescent="0.2">
      <c r="A37" s="19" t="s">
        <v>44</v>
      </c>
      <c r="B37" s="20" t="s">
        <v>43</v>
      </c>
      <c r="C37" s="21" t="s">
        <v>1</v>
      </c>
      <c r="D37" s="22"/>
      <c r="E37" s="23"/>
      <c r="F37" s="21"/>
      <c r="G37" s="22"/>
      <c r="H37" s="23"/>
      <c r="I37" s="95" t="str">
        <f t="shared" si="1"/>
        <v>Non-Critical</v>
      </c>
      <c r="J37" s="25" t="str">
        <f>IF($I37="","",VLOOKUP($I37,LOOKUPTABLE!$A$1:$H$5,2,FALSE))</f>
        <v>optional</v>
      </c>
      <c r="K37" s="26" t="str">
        <f>IF($I37="","",VLOOKUP($I37,LOOKUPTABLE!$A$1:$H$5,3,FALSE))</f>
        <v>optional</v>
      </c>
      <c r="L37" s="27" t="str">
        <f>IF($I37="","",VLOOKUP($I37,LOOKUPTABLE!$A$1:$H$5,4,FALSE))</f>
        <v>✔️*</v>
      </c>
      <c r="M37" s="25" t="str">
        <f>IF($I37="","",VLOOKUP($I37,LOOKUPTABLE!$A$1:$H$5,5,FALSE))</f>
        <v>optional</v>
      </c>
      <c r="N37" s="27" t="str">
        <f>IF($I37="","",VLOOKUP($I37,LOOKUPTABLE!$A$1:$H$5,6,FALSE))</f>
        <v>optional</v>
      </c>
      <c r="O37" s="25" t="str">
        <f>IF($I37="","",VLOOKUP($I37,LOOKUPTABLE!$A$1:$H$5,7,FALSE))</f>
        <v>optional</v>
      </c>
      <c r="P37" s="27" t="str">
        <f>IF($I37="","",VLOOKUP($I37,LOOKUPTABLE!$A$1:$H$5,8,FALSE))</f>
        <v>✔️*</v>
      </c>
      <c r="Q37" s="94"/>
    </row>
    <row r="38" spans="1:17" s="13" customFormat="1" ht="34" customHeight="1" x14ac:dyDescent="0.2">
      <c r="A38" s="29" t="s">
        <v>44</v>
      </c>
      <c r="B38" s="30" t="s">
        <v>45</v>
      </c>
      <c r="C38" s="31"/>
      <c r="D38" s="32" t="s">
        <v>1</v>
      </c>
      <c r="E38" s="33"/>
      <c r="F38" s="31"/>
      <c r="G38" s="32"/>
      <c r="H38" s="33"/>
      <c r="I38" s="24" t="str">
        <f t="shared" si="1"/>
        <v>Semi-critical</v>
      </c>
      <c r="J38" s="34" t="str">
        <f>IF($I38="","",VLOOKUP($I38,LOOKUPTABLE!$A$1:$H$5,2,FALSE))</f>
        <v>optional</v>
      </c>
      <c r="K38" s="35" t="str">
        <f>IF($I38="","",VLOOKUP($I38,LOOKUPTABLE!$A$1:$H$5,3,FALSE))</f>
        <v>✔️*</v>
      </c>
      <c r="L38" s="36" t="str">
        <f>IF($I38="","",VLOOKUP($I38,LOOKUPTABLE!$A$1:$H$5,4,FALSE))</f>
        <v>🚫</v>
      </c>
      <c r="M38" s="34" t="str">
        <f>IF($I38="","",VLOOKUP($I38,LOOKUPTABLE!$A$1:$H$5,5,FALSE))</f>
        <v>✔️*</v>
      </c>
      <c r="N38" s="27" t="str">
        <f>IF($I38="","",VLOOKUP($I38,LOOKUPTABLE!$A$1:$H$5,6,FALSE))</f>
        <v>✔️</v>
      </c>
      <c r="O38" s="34" t="str">
        <f>IF($I38="","",VLOOKUP($I38,LOOKUPTABLE!$A$1:$H$5,7,FALSE))</f>
        <v>✔️*</v>
      </c>
      <c r="P38" s="36" t="str">
        <f>IF($I38="","",VLOOKUP($I38,LOOKUPTABLE!$A$1:$H$5,8,FALSE))</f>
        <v>✔️</v>
      </c>
      <c r="Q38" s="37"/>
    </row>
    <row r="39" spans="1:17" s="13" customFormat="1" ht="34" customHeight="1" x14ac:dyDescent="0.2">
      <c r="A39" s="29" t="s">
        <v>44</v>
      </c>
      <c r="B39" s="30" t="s">
        <v>46</v>
      </c>
      <c r="C39" s="31" t="s">
        <v>1</v>
      </c>
      <c r="D39" s="32"/>
      <c r="E39" s="33"/>
      <c r="F39" s="31"/>
      <c r="G39" s="32"/>
      <c r="H39" s="33"/>
      <c r="I39" s="24" t="str">
        <f t="shared" si="1"/>
        <v>Non-Critical</v>
      </c>
      <c r="J39" s="34" t="str">
        <f>IF($I39="","",VLOOKUP($I39,LOOKUPTABLE!$A$1:$H$5,2,FALSE))</f>
        <v>optional</v>
      </c>
      <c r="K39" s="35" t="str">
        <f>IF($I39="","",VLOOKUP($I39,LOOKUPTABLE!$A$1:$H$5,3,FALSE))</f>
        <v>optional</v>
      </c>
      <c r="L39" s="36" t="str">
        <f>IF($I39="","",VLOOKUP($I39,LOOKUPTABLE!$A$1:$H$5,4,FALSE))</f>
        <v>✔️*</v>
      </c>
      <c r="M39" s="34" t="str">
        <f>IF($I39="","",VLOOKUP($I39,LOOKUPTABLE!$A$1:$H$5,5,FALSE))</f>
        <v>optional</v>
      </c>
      <c r="N39" s="27" t="str">
        <f>IF($I39="","",VLOOKUP($I39,LOOKUPTABLE!$A$1:$H$5,6,FALSE))</f>
        <v>optional</v>
      </c>
      <c r="O39" s="34" t="str">
        <f>IF($I39="","",VLOOKUP($I39,LOOKUPTABLE!$A$1:$H$5,7,FALSE))</f>
        <v>optional</v>
      </c>
      <c r="P39" s="36" t="str">
        <f>IF($I39="","",VLOOKUP($I39,LOOKUPTABLE!$A$1:$H$5,8,FALSE))</f>
        <v>✔️*</v>
      </c>
      <c r="Q39" s="37"/>
    </row>
    <row r="40" spans="1:17" s="13" customFormat="1" ht="34" customHeight="1" x14ac:dyDescent="0.2">
      <c r="A40" s="29" t="s">
        <v>44</v>
      </c>
      <c r="B40" s="30" t="s">
        <v>47</v>
      </c>
      <c r="C40" s="31" t="s">
        <v>1</v>
      </c>
      <c r="D40" s="32"/>
      <c r="E40" s="33"/>
      <c r="F40" s="31"/>
      <c r="G40" s="32"/>
      <c r="H40" s="33"/>
      <c r="I40" s="24" t="str">
        <f t="shared" si="1"/>
        <v>Non-Critical</v>
      </c>
      <c r="J40" s="34" t="str">
        <f>IF($I40="","",VLOOKUP($I40,LOOKUPTABLE!$A$1:$H$5,2,FALSE))</f>
        <v>optional</v>
      </c>
      <c r="K40" s="35" t="str">
        <f>IF($I40="","",VLOOKUP($I40,LOOKUPTABLE!$A$1:$H$5,3,FALSE))</f>
        <v>optional</v>
      </c>
      <c r="L40" s="36" t="str">
        <f>IF($I40="","",VLOOKUP($I40,LOOKUPTABLE!$A$1:$H$5,4,FALSE))</f>
        <v>✔️*</v>
      </c>
      <c r="M40" s="34" t="str">
        <f>IF($I40="","",VLOOKUP($I40,LOOKUPTABLE!$A$1:$H$5,5,FALSE))</f>
        <v>optional</v>
      </c>
      <c r="N40" s="27" t="str">
        <f>IF($I40="","",VLOOKUP($I40,LOOKUPTABLE!$A$1:$H$5,6,FALSE))</f>
        <v>optional</v>
      </c>
      <c r="O40" s="34" t="str">
        <f>IF($I40="","",VLOOKUP($I40,LOOKUPTABLE!$A$1:$H$5,7,FALSE))</f>
        <v>optional</v>
      </c>
      <c r="P40" s="36" t="str">
        <f>IF($I40="","",VLOOKUP($I40,LOOKUPTABLE!$A$1:$H$5,8,FALSE))</f>
        <v>✔️*</v>
      </c>
      <c r="Q40" s="37"/>
    </row>
    <row r="41" spans="1:17" s="13" customFormat="1" ht="51" x14ac:dyDescent="0.2">
      <c r="A41" s="19" t="s">
        <v>5</v>
      </c>
      <c r="B41" s="20" t="s">
        <v>69</v>
      </c>
      <c r="C41" s="21" t="s">
        <v>1</v>
      </c>
      <c r="D41" s="22"/>
      <c r="E41" s="23"/>
      <c r="F41" s="21"/>
      <c r="G41" s="22"/>
      <c r="H41" s="23"/>
      <c r="I41" s="95" t="str">
        <f t="shared" si="1"/>
        <v>Non-Critical</v>
      </c>
      <c r="J41" s="25" t="str">
        <f>IF($I41="","",VLOOKUP($I41,LOOKUPTABLE!$A$1:$H$5,2,FALSE))</f>
        <v>optional</v>
      </c>
      <c r="K41" s="26" t="str">
        <f>IF($I41="","",VLOOKUP($I41,LOOKUPTABLE!$A$1:$H$5,3,FALSE))</f>
        <v>optional</v>
      </c>
      <c r="L41" s="27" t="str">
        <f>IF($I41="","",VLOOKUP($I41,LOOKUPTABLE!$A$1:$H$5,4,FALSE))</f>
        <v>✔️*</v>
      </c>
      <c r="M41" s="25" t="str">
        <f>IF($I41="","",VLOOKUP($I41,LOOKUPTABLE!$A$1:$H$5,5,FALSE))</f>
        <v>optional</v>
      </c>
      <c r="N41" s="27" t="str">
        <f>IF($I41="","",VLOOKUP($I41,LOOKUPTABLE!$A$1:$H$5,6,FALSE))</f>
        <v>optional</v>
      </c>
      <c r="O41" s="25" t="str">
        <f>IF($I41="","",VLOOKUP($I41,LOOKUPTABLE!$A$1:$H$5,7,FALSE))</f>
        <v>optional</v>
      </c>
      <c r="P41" s="27" t="str">
        <f>IF($I41="","",VLOOKUP($I41,LOOKUPTABLE!$A$1:$H$5,8,FALSE))</f>
        <v>✔️*</v>
      </c>
      <c r="Q41" s="94"/>
    </row>
    <row r="42" spans="1:17" s="13" customFormat="1" ht="51" x14ac:dyDescent="0.2">
      <c r="A42" s="29" t="s">
        <v>5</v>
      </c>
      <c r="B42" s="30" t="s">
        <v>70</v>
      </c>
      <c r="C42" s="31"/>
      <c r="D42" s="32" t="s">
        <v>1</v>
      </c>
      <c r="E42" s="33"/>
      <c r="F42" s="31"/>
      <c r="G42" s="32"/>
      <c r="H42" s="33"/>
      <c r="I42" s="24" t="str">
        <f t="shared" si="1"/>
        <v>Semi-critical</v>
      </c>
      <c r="J42" s="34" t="str">
        <f>IF($I42="","",VLOOKUP($I42,LOOKUPTABLE!$A$1:$H$5,2,FALSE))</f>
        <v>optional</v>
      </c>
      <c r="K42" s="35" t="str">
        <f>IF($I42="","",VLOOKUP($I42,LOOKUPTABLE!$A$1:$H$5,3,FALSE))</f>
        <v>✔️*</v>
      </c>
      <c r="L42" s="36" t="str">
        <f>IF($I42="","",VLOOKUP($I42,LOOKUPTABLE!$A$1:$H$5,4,FALSE))</f>
        <v>🚫</v>
      </c>
      <c r="M42" s="34" t="str">
        <f>IF($I42="","",VLOOKUP($I42,LOOKUPTABLE!$A$1:$H$5,5,FALSE))</f>
        <v>✔️*</v>
      </c>
      <c r="N42" s="27" t="str">
        <f>IF($I42="","",VLOOKUP($I42,LOOKUPTABLE!$A$1:$H$5,6,FALSE))</f>
        <v>✔️</v>
      </c>
      <c r="O42" s="34" t="str">
        <f>IF($I42="","",VLOOKUP($I42,LOOKUPTABLE!$A$1:$H$5,7,FALSE))</f>
        <v>✔️*</v>
      </c>
      <c r="P42" s="36" t="str">
        <f>IF($I42="","",VLOOKUP($I42,LOOKUPTABLE!$A$1:$H$5,8,FALSE))</f>
        <v>✔️</v>
      </c>
      <c r="Q42" s="37"/>
    </row>
    <row r="43" spans="1:17" s="13" customFormat="1" ht="34" customHeight="1" x14ac:dyDescent="0.2">
      <c r="A43" s="29" t="s">
        <v>5</v>
      </c>
      <c r="B43" s="30" t="s">
        <v>71</v>
      </c>
      <c r="C43" s="31" t="s">
        <v>1</v>
      </c>
      <c r="D43" s="32"/>
      <c r="E43" s="33"/>
      <c r="F43" s="31"/>
      <c r="G43" s="32"/>
      <c r="H43" s="33"/>
      <c r="I43" s="24" t="str">
        <f t="shared" ref="I43:I72" si="3">IF($A43="Guidance",IF(OR($E43&lt;&gt;"",$H43&lt;&gt;""),"Critical",IF(OR($D43&lt;&gt;"",$G43&lt;&gt;""),"Semi-critical",IF(AND(OR($C43&lt;&gt;"",$F43&lt;&gt;""),$A43="Guidance"),"Non-Critical (Guidance ¹)",""))),IF(OR($E43&lt;&gt;"",$H43&lt;&gt;""),"Critical",IF(OR($D43&lt;&gt;"",$G43&lt;&gt;""),"Semi-critical",IF(OR($C43&lt;&gt;"",$F43&lt;&gt;""),"Non-Critical",""))))</f>
        <v>Non-Critical</v>
      </c>
      <c r="J43" s="34" t="str">
        <f>IF($I43="","",VLOOKUP($I43,LOOKUPTABLE!$A$1:$H$5,2,FALSE))</f>
        <v>optional</v>
      </c>
      <c r="K43" s="35" t="str">
        <f>IF($I43="","",VLOOKUP($I43,LOOKUPTABLE!$A$1:$H$5,3,FALSE))</f>
        <v>optional</v>
      </c>
      <c r="L43" s="36" t="str">
        <f>IF($I43="","",VLOOKUP($I43,LOOKUPTABLE!$A$1:$H$5,4,FALSE))</f>
        <v>✔️*</v>
      </c>
      <c r="M43" s="34" t="str">
        <f>IF($I43="","",VLOOKUP($I43,LOOKUPTABLE!$A$1:$H$5,5,FALSE))</f>
        <v>optional</v>
      </c>
      <c r="N43" s="27" t="str">
        <f>IF($I43="","",VLOOKUP($I43,LOOKUPTABLE!$A$1:$H$5,6,FALSE))</f>
        <v>optional</v>
      </c>
      <c r="O43" s="34" t="str">
        <f>IF($I43="","",VLOOKUP($I43,LOOKUPTABLE!$A$1:$H$5,7,FALSE))</f>
        <v>optional</v>
      </c>
      <c r="P43" s="36" t="str">
        <f>IF($I43="","",VLOOKUP($I43,LOOKUPTABLE!$A$1:$H$5,8,FALSE))</f>
        <v>✔️*</v>
      </c>
      <c r="Q43" s="37"/>
    </row>
    <row r="44" spans="1:17" s="13" customFormat="1" ht="34" customHeight="1" x14ac:dyDescent="0.2">
      <c r="A44" s="29" t="s">
        <v>5</v>
      </c>
      <c r="B44" s="30" t="s">
        <v>72</v>
      </c>
      <c r="C44" s="31" t="s">
        <v>1</v>
      </c>
      <c r="D44" s="32"/>
      <c r="E44" s="33"/>
      <c r="F44" s="31"/>
      <c r="G44" s="32"/>
      <c r="H44" s="33"/>
      <c r="I44" s="24" t="str">
        <f t="shared" si="3"/>
        <v>Non-Critical</v>
      </c>
      <c r="J44" s="34" t="str">
        <f>IF($I44="","",VLOOKUP($I44,LOOKUPTABLE!$A$1:$H$5,2,FALSE))</f>
        <v>optional</v>
      </c>
      <c r="K44" s="35" t="str">
        <f>IF($I44="","",VLOOKUP($I44,LOOKUPTABLE!$A$1:$H$5,3,FALSE))</f>
        <v>optional</v>
      </c>
      <c r="L44" s="36" t="str">
        <f>IF($I44="","",VLOOKUP($I44,LOOKUPTABLE!$A$1:$H$5,4,FALSE))</f>
        <v>✔️*</v>
      </c>
      <c r="M44" s="34" t="str">
        <f>IF($I44="","",VLOOKUP($I44,LOOKUPTABLE!$A$1:$H$5,5,FALSE))</f>
        <v>optional</v>
      </c>
      <c r="N44" s="27" t="str">
        <f>IF($I44="","",VLOOKUP($I44,LOOKUPTABLE!$A$1:$H$5,6,FALSE))</f>
        <v>optional</v>
      </c>
      <c r="O44" s="34" t="str">
        <f>IF($I44="","",VLOOKUP($I44,LOOKUPTABLE!$A$1:$H$5,7,FALSE))</f>
        <v>optional</v>
      </c>
      <c r="P44" s="36" t="str">
        <f>IF($I44="","",VLOOKUP($I44,LOOKUPTABLE!$A$1:$H$5,8,FALSE))</f>
        <v>✔️*</v>
      </c>
      <c r="Q44" s="37"/>
    </row>
    <row r="45" spans="1:17" s="13" customFormat="1" ht="34" customHeight="1" x14ac:dyDescent="0.2">
      <c r="A45" s="29" t="s">
        <v>5</v>
      </c>
      <c r="B45" s="30" t="s">
        <v>73</v>
      </c>
      <c r="C45" s="31" t="s">
        <v>1</v>
      </c>
      <c r="D45" s="32"/>
      <c r="E45" s="33"/>
      <c r="F45" s="31"/>
      <c r="G45" s="32"/>
      <c r="H45" s="33"/>
      <c r="I45" s="24" t="str">
        <f t="shared" si="3"/>
        <v>Non-Critical</v>
      </c>
      <c r="J45" s="34" t="str">
        <f>IF($I45="","",VLOOKUP($I45,LOOKUPTABLE!$A$1:$H$5,2,FALSE))</f>
        <v>optional</v>
      </c>
      <c r="K45" s="35" t="str">
        <f>IF($I45="","",VLOOKUP($I45,LOOKUPTABLE!$A$1:$H$5,3,FALSE))</f>
        <v>optional</v>
      </c>
      <c r="L45" s="36" t="str">
        <f>IF($I45="","",VLOOKUP($I45,LOOKUPTABLE!$A$1:$H$5,4,FALSE))</f>
        <v>✔️*</v>
      </c>
      <c r="M45" s="34" t="str">
        <f>IF($I45="","",VLOOKUP($I45,LOOKUPTABLE!$A$1:$H$5,5,FALSE))</f>
        <v>optional</v>
      </c>
      <c r="N45" s="27" t="str">
        <f>IF($I45="","",VLOOKUP($I45,LOOKUPTABLE!$A$1:$H$5,6,FALSE))</f>
        <v>optional</v>
      </c>
      <c r="O45" s="34" t="str">
        <f>IF($I45="","",VLOOKUP($I45,LOOKUPTABLE!$A$1:$H$5,7,FALSE))</f>
        <v>optional</v>
      </c>
      <c r="P45" s="36" t="str">
        <f>IF($I45="","",VLOOKUP($I45,LOOKUPTABLE!$A$1:$H$5,8,FALSE))</f>
        <v>✔️*</v>
      </c>
      <c r="Q45" s="37"/>
    </row>
    <row r="46" spans="1:17" s="13" customFormat="1" ht="34" customHeight="1" x14ac:dyDescent="0.2">
      <c r="A46" s="29" t="s">
        <v>5</v>
      </c>
      <c r="B46" s="30" t="s">
        <v>74</v>
      </c>
      <c r="C46" s="31" t="s">
        <v>1</v>
      </c>
      <c r="D46" s="32"/>
      <c r="E46" s="33"/>
      <c r="F46" s="31"/>
      <c r="G46" s="32"/>
      <c r="H46" s="33"/>
      <c r="I46" s="24" t="str">
        <f t="shared" si="3"/>
        <v>Non-Critical</v>
      </c>
      <c r="J46" s="34" t="str">
        <f>IF($I46="","",VLOOKUP($I46,LOOKUPTABLE!$A$1:$H$5,2,FALSE))</f>
        <v>optional</v>
      </c>
      <c r="K46" s="35" t="str">
        <f>IF($I46="","",VLOOKUP($I46,LOOKUPTABLE!$A$1:$H$5,3,FALSE))</f>
        <v>optional</v>
      </c>
      <c r="L46" s="36" t="str">
        <f>IF($I46="","",VLOOKUP($I46,LOOKUPTABLE!$A$1:$H$5,4,FALSE))</f>
        <v>✔️*</v>
      </c>
      <c r="M46" s="34" t="str">
        <f>IF($I46="","",VLOOKUP($I46,LOOKUPTABLE!$A$1:$H$5,5,FALSE))</f>
        <v>optional</v>
      </c>
      <c r="N46" s="27" t="str">
        <f>IF($I46="","",VLOOKUP($I46,LOOKUPTABLE!$A$1:$H$5,6,FALSE))</f>
        <v>optional</v>
      </c>
      <c r="O46" s="34" t="str">
        <f>IF($I46="","",VLOOKUP($I46,LOOKUPTABLE!$A$1:$H$5,7,FALSE))</f>
        <v>optional</v>
      </c>
      <c r="P46" s="36" t="str">
        <f>IF($I46="","",VLOOKUP($I46,LOOKUPTABLE!$A$1:$H$5,8,FALSE))</f>
        <v>✔️*</v>
      </c>
      <c r="Q46" s="37"/>
    </row>
    <row r="47" spans="1:17" s="13" customFormat="1" ht="34" customHeight="1" x14ac:dyDescent="0.2">
      <c r="A47" s="29" t="s">
        <v>5</v>
      </c>
      <c r="B47" s="30" t="s">
        <v>144</v>
      </c>
      <c r="C47" s="31" t="s">
        <v>1</v>
      </c>
      <c r="D47" s="32"/>
      <c r="E47" s="33"/>
      <c r="F47" s="31"/>
      <c r="G47" s="32"/>
      <c r="H47" s="33"/>
      <c r="I47" s="24" t="str">
        <f>IF($A47="Guidance",IF(OR($E47&lt;&gt;"",$H47&lt;&gt;""),"Critical",IF(OR($D47&lt;&gt;"",$G47&lt;&gt;""),"Semi-critical",IF(AND(OR($C47&lt;&gt;"",$F47&lt;&gt;""),$A47="Guidance"),"Non-Critical (Guidance ¹)",""))),IF(OR($E47&lt;&gt;"",$H47&lt;&gt;""),"Critical",IF(OR($D47&lt;&gt;"",$G47&lt;&gt;""),"Semi-critical",IF(OR($C47&lt;&gt;"",$F47&lt;&gt;""),"Non-Critical",""))))</f>
        <v>Non-Critical</v>
      </c>
      <c r="J47" s="34" t="str">
        <f>IF($I47="","",VLOOKUP($I47,LOOKUPTABLE!$A$1:$H$5,2,FALSE))</f>
        <v>optional</v>
      </c>
      <c r="K47" s="35" t="str">
        <f>IF($I47="","",VLOOKUP($I47,LOOKUPTABLE!$A$1:$H$5,3,FALSE))</f>
        <v>optional</v>
      </c>
      <c r="L47" s="36" t="str">
        <f>IF($I47="","",VLOOKUP($I47,LOOKUPTABLE!$A$1:$H$5,4,FALSE))</f>
        <v>✔️*</v>
      </c>
      <c r="M47" s="34" t="str">
        <f>IF($I47="","",VLOOKUP($I47,LOOKUPTABLE!$A$1:$H$5,5,FALSE))</f>
        <v>optional</v>
      </c>
      <c r="N47" s="27" t="str">
        <f>IF($I47="","",VLOOKUP($I47,LOOKUPTABLE!$A$1:$H$5,6,FALSE))</f>
        <v>optional</v>
      </c>
      <c r="O47" s="34" t="str">
        <f>IF($I47="","",VLOOKUP($I47,LOOKUPTABLE!$A$1:$H$5,7,FALSE))</f>
        <v>optional</v>
      </c>
      <c r="P47" s="36" t="str">
        <f>IF($I47="","",VLOOKUP($I47,LOOKUPTABLE!$A$1:$H$5,8,FALSE))</f>
        <v>✔️*</v>
      </c>
      <c r="Q47" s="37"/>
    </row>
    <row r="48" spans="1:17" s="13" customFormat="1" ht="34" customHeight="1" x14ac:dyDescent="0.2">
      <c r="A48" s="29" t="s">
        <v>5</v>
      </c>
      <c r="B48" s="30" t="s">
        <v>68</v>
      </c>
      <c r="C48" s="31" t="s">
        <v>1</v>
      </c>
      <c r="D48" s="32"/>
      <c r="E48" s="33"/>
      <c r="F48" s="31"/>
      <c r="G48" s="32"/>
      <c r="H48" s="33"/>
      <c r="I48" s="24" t="str">
        <f t="shared" si="3"/>
        <v>Non-Critical</v>
      </c>
      <c r="J48" s="34" t="str">
        <f>IF($I48="","",VLOOKUP($I48,LOOKUPTABLE!$A$1:$H$5,2,FALSE))</f>
        <v>optional</v>
      </c>
      <c r="K48" s="35" t="str">
        <f>IF($I48="","",VLOOKUP($I48,LOOKUPTABLE!$A$1:$H$5,3,FALSE))</f>
        <v>optional</v>
      </c>
      <c r="L48" s="36" t="str">
        <f>IF($I48="","",VLOOKUP($I48,LOOKUPTABLE!$A$1:$H$5,4,FALSE))</f>
        <v>✔️*</v>
      </c>
      <c r="M48" s="34" t="str">
        <f>IF($I48="","",VLOOKUP($I48,LOOKUPTABLE!$A$1:$H$5,5,FALSE))</f>
        <v>optional</v>
      </c>
      <c r="N48" s="27" t="str">
        <f>IF($I48="","",VLOOKUP($I48,LOOKUPTABLE!$A$1:$H$5,6,FALSE))</f>
        <v>optional</v>
      </c>
      <c r="O48" s="34" t="str">
        <f>IF($I48="","",VLOOKUP($I48,LOOKUPTABLE!$A$1:$H$5,7,FALSE))</f>
        <v>optional</v>
      </c>
      <c r="P48" s="36" t="str">
        <f>IF($I48="","",VLOOKUP($I48,LOOKUPTABLE!$A$1:$H$5,8,FALSE))</f>
        <v>✔️*</v>
      </c>
      <c r="Q48" s="37"/>
    </row>
    <row r="49" spans="1:17" s="13" customFormat="1" ht="34" customHeight="1" x14ac:dyDescent="0.2">
      <c r="A49" s="29" t="s">
        <v>5</v>
      </c>
      <c r="B49" s="30" t="s">
        <v>142</v>
      </c>
      <c r="C49" s="31" t="s">
        <v>1</v>
      </c>
      <c r="D49" s="32"/>
      <c r="E49" s="33"/>
      <c r="F49" s="31"/>
      <c r="G49" s="32"/>
      <c r="H49" s="33"/>
      <c r="I49" s="24" t="str">
        <f t="shared" si="3"/>
        <v>Non-Critical</v>
      </c>
      <c r="J49" s="34" t="str">
        <f>IF($I49="","",VLOOKUP($I49,LOOKUPTABLE!$A$1:$H$5,2,FALSE))</f>
        <v>optional</v>
      </c>
      <c r="K49" s="35" t="str">
        <f>IF($I49="","",VLOOKUP($I49,LOOKUPTABLE!$A$1:$H$5,3,FALSE))</f>
        <v>optional</v>
      </c>
      <c r="L49" s="36" t="str">
        <f>IF($I49="","",VLOOKUP($I49,LOOKUPTABLE!$A$1:$H$5,4,FALSE))</f>
        <v>✔️*</v>
      </c>
      <c r="M49" s="34" t="str">
        <f>IF($I49="","",VLOOKUP($I49,LOOKUPTABLE!$A$1:$H$5,5,FALSE))</f>
        <v>optional</v>
      </c>
      <c r="N49" s="27" t="str">
        <f>IF($I49="","",VLOOKUP($I49,LOOKUPTABLE!$A$1:$H$5,6,FALSE))</f>
        <v>optional</v>
      </c>
      <c r="O49" s="34" t="str">
        <f>IF($I49="","",VLOOKUP($I49,LOOKUPTABLE!$A$1:$H$5,7,FALSE))</f>
        <v>optional</v>
      </c>
      <c r="P49" s="36" t="str">
        <f>IF($I49="","",VLOOKUP($I49,LOOKUPTABLE!$A$1:$H$5,8,FALSE))</f>
        <v>✔️*</v>
      </c>
      <c r="Q49" s="37"/>
    </row>
    <row r="50" spans="1:17" s="13" customFormat="1" ht="34" customHeight="1" x14ac:dyDescent="0.2">
      <c r="A50" s="29" t="s">
        <v>5</v>
      </c>
      <c r="B50" s="30" t="s">
        <v>143</v>
      </c>
      <c r="C50" s="31" t="s">
        <v>1</v>
      </c>
      <c r="D50" s="32"/>
      <c r="E50" s="33"/>
      <c r="F50" s="31"/>
      <c r="G50" s="32"/>
      <c r="H50" s="33"/>
      <c r="I50" s="24" t="str">
        <f t="shared" si="3"/>
        <v>Non-Critical</v>
      </c>
      <c r="J50" s="34" t="str">
        <f>IF($I50="","",VLOOKUP($I50,LOOKUPTABLE!$A$1:$H$5,2,FALSE))</f>
        <v>optional</v>
      </c>
      <c r="K50" s="35" t="str">
        <f>IF($I50="","",VLOOKUP($I50,LOOKUPTABLE!$A$1:$H$5,3,FALSE))</f>
        <v>optional</v>
      </c>
      <c r="L50" s="36" t="str">
        <f>IF($I50="","",VLOOKUP($I50,LOOKUPTABLE!$A$1:$H$5,4,FALSE))</f>
        <v>✔️*</v>
      </c>
      <c r="M50" s="34" t="str">
        <f>IF($I50="","",VLOOKUP($I50,LOOKUPTABLE!$A$1:$H$5,5,FALSE))</f>
        <v>optional</v>
      </c>
      <c r="N50" s="27" t="str">
        <f>IF($I50="","",VLOOKUP($I50,LOOKUPTABLE!$A$1:$H$5,6,FALSE))</f>
        <v>optional</v>
      </c>
      <c r="O50" s="34" t="str">
        <f>IF($I50="","",VLOOKUP($I50,LOOKUPTABLE!$A$1:$H$5,7,FALSE))</f>
        <v>optional</v>
      </c>
      <c r="P50" s="36" t="str">
        <f>IF($I50="","",VLOOKUP($I50,LOOKUPTABLE!$A$1:$H$5,8,FALSE))</f>
        <v>✔️*</v>
      </c>
      <c r="Q50" s="37"/>
    </row>
    <row r="51" spans="1:17" s="13" customFormat="1" ht="34" customHeight="1" thickBot="1" x14ac:dyDescent="0.25">
      <c r="A51" s="107" t="s">
        <v>5</v>
      </c>
      <c r="B51" s="108" t="s">
        <v>75</v>
      </c>
      <c r="C51" s="109" t="s">
        <v>1</v>
      </c>
      <c r="D51" s="110"/>
      <c r="E51" s="111"/>
      <c r="F51" s="109"/>
      <c r="G51" s="110"/>
      <c r="H51" s="111"/>
      <c r="I51" s="112" t="str">
        <f t="shared" si="3"/>
        <v>Non-Critical</v>
      </c>
      <c r="J51" s="113" t="str">
        <f>IF($I51="","",VLOOKUP($I51,LOOKUPTABLE!$A$1:$H$5,2,FALSE))</f>
        <v>optional</v>
      </c>
      <c r="K51" s="114" t="str">
        <f>IF($I51="","",VLOOKUP($I51,LOOKUPTABLE!$A$1:$H$5,3,FALSE))</f>
        <v>optional</v>
      </c>
      <c r="L51" s="105" t="str">
        <f>IF($I51="","",VLOOKUP($I51,LOOKUPTABLE!$A$1:$H$5,4,FALSE))</f>
        <v>✔️*</v>
      </c>
      <c r="M51" s="113" t="str">
        <f>IF($I51="","",VLOOKUP($I51,LOOKUPTABLE!$A$1:$H$5,5,FALSE))</f>
        <v>optional</v>
      </c>
      <c r="N51" s="104" t="str">
        <f>IF($I51="","",VLOOKUP($I51,LOOKUPTABLE!$A$1:$H$5,6,FALSE))</f>
        <v>optional</v>
      </c>
      <c r="O51" s="113" t="str">
        <f>IF($I51="","",VLOOKUP($I51,LOOKUPTABLE!$A$1:$H$5,7,FALSE))</f>
        <v>optional</v>
      </c>
      <c r="P51" s="105" t="str">
        <f>IF($I51="","",VLOOKUP($I51,LOOKUPTABLE!$A$1:$H$5,8,FALSE))</f>
        <v>✔️*</v>
      </c>
      <c r="Q51" s="115"/>
    </row>
    <row r="52" spans="1:17" s="13" customFormat="1" ht="34" customHeight="1" thickBot="1" x14ac:dyDescent="0.25">
      <c r="A52" s="96" t="s">
        <v>4</v>
      </c>
      <c r="B52" s="97" t="s">
        <v>141</v>
      </c>
      <c r="C52" s="98"/>
      <c r="D52" s="99"/>
      <c r="E52" s="100" t="s">
        <v>1</v>
      </c>
      <c r="F52" s="98"/>
      <c r="G52" s="99"/>
      <c r="H52" s="100"/>
      <c r="I52" s="101" t="str">
        <f>IF($A52="Guidance",IF(OR($E52&lt;&gt;"",$H52&lt;&gt;""),"Critical",IF(OR($D52&lt;&gt;"",$G52&lt;&gt;""),"Semi-critical",IF(AND(OR($C52&lt;&gt;"",$F52&lt;&gt;""),$A52="Guidance"),"Non-Critical (Guidance ¹)",""))),IF(OR($E52&lt;&gt;"",$H52&lt;&gt;""),"Critical",IF(OR($D52&lt;&gt;"",$G52&lt;&gt;""),"Semi-critical",IF(OR($C52&lt;&gt;"",$F52&lt;&gt;""),"Non-Critical",""))))</f>
        <v>Critical</v>
      </c>
      <c r="J52" s="102" t="str">
        <f>IF($I52="","",VLOOKUP($I52,LOOKUPTABLE!$A$1:$H$5,2,FALSE))</f>
        <v>✔️*</v>
      </c>
      <c r="K52" s="103" t="str">
        <f>IF($I52="","",VLOOKUP($I52,LOOKUPTABLE!$A$1:$H$5,3,FALSE))</f>
        <v>✔️</v>
      </c>
      <c r="L52" s="104" t="str">
        <f>IF($I52="","",VLOOKUP($I52,LOOKUPTABLE!$A$1:$H$5,4,FALSE))</f>
        <v>🚫</v>
      </c>
      <c r="M52" s="102" t="str">
        <f>IF($I52="","",VLOOKUP($I52,LOOKUPTABLE!$A$1:$H$5,5,FALSE))</f>
        <v>✔️*</v>
      </c>
      <c r="N52" s="104" t="str">
        <f>IF($I52="","",VLOOKUP($I52,LOOKUPTABLE!$A$1:$H$5,6,FALSE))</f>
        <v>🚫</v>
      </c>
      <c r="O52" s="102" t="str">
        <f>IF($I52="","",VLOOKUP($I52,LOOKUPTABLE!$A$1:$H$5,7,FALSE))</f>
        <v>✔️*</v>
      </c>
      <c r="P52" s="104" t="str">
        <f>IF($I52="","",VLOOKUP($I52,LOOKUPTABLE!$A$1:$H$5,8,FALSE))</f>
        <v>🚫</v>
      </c>
      <c r="Q52" s="106"/>
    </row>
    <row r="53" spans="1:17" s="13" customFormat="1" ht="34" customHeight="1" x14ac:dyDescent="0.2">
      <c r="A53" s="38"/>
      <c r="B53" s="39"/>
      <c r="C53" s="40"/>
      <c r="D53" s="41"/>
      <c r="E53" s="42"/>
      <c r="F53" s="40"/>
      <c r="G53" s="41"/>
      <c r="H53" s="42"/>
      <c r="I53" s="95" t="str">
        <f t="shared" si="3"/>
        <v/>
      </c>
      <c r="J53" s="43" t="str">
        <f>IF($I53="","",VLOOKUP($I53,LOOKUPTABLE!$A$1:$H$5,2,FALSE))</f>
        <v/>
      </c>
      <c r="K53" s="44" t="str">
        <f>IF($I53="","",VLOOKUP($I53,LOOKUPTABLE!$A$1:$H$5,3,FALSE))</f>
        <v/>
      </c>
      <c r="L53" s="45" t="str">
        <f>IF($I53="","",VLOOKUP($I53,LOOKUPTABLE!$A$1:$H$5,4,FALSE))</f>
        <v/>
      </c>
      <c r="M53" s="43" t="str">
        <f>IF($I53="","",VLOOKUP($I53,LOOKUPTABLE!$A$1:$H$5,5,FALSE))</f>
        <v/>
      </c>
      <c r="N53" s="45" t="str">
        <f>IF($I53="","",VLOOKUP($I53,LOOKUPTABLE!$A$1:$H$5,6,FALSE))</f>
        <v/>
      </c>
      <c r="O53" s="43" t="str">
        <f>IF($I53="","",VLOOKUP($I53,LOOKUPTABLE!$A$1:$H$5,7,FALSE))</f>
        <v/>
      </c>
      <c r="P53" s="45" t="str">
        <f>IF($I53="","",VLOOKUP($I53,LOOKUPTABLE!$A$1:$H$5,8,FALSE))</f>
        <v/>
      </c>
      <c r="Q53" s="46"/>
    </row>
    <row r="54" spans="1:17" s="13" customFormat="1" ht="34" customHeight="1" x14ac:dyDescent="0.2">
      <c r="A54" s="38"/>
      <c r="B54" s="39"/>
      <c r="C54" s="40"/>
      <c r="D54" s="47"/>
      <c r="E54" s="48"/>
      <c r="F54" s="49"/>
      <c r="G54" s="47"/>
      <c r="H54" s="48"/>
      <c r="I54" s="24" t="str">
        <f t="shared" si="3"/>
        <v/>
      </c>
      <c r="J54" s="43" t="str">
        <f>IF($I54="","",VLOOKUP($I54,LOOKUPTABLE!$A$1:$H$5,2,FALSE))</f>
        <v/>
      </c>
      <c r="K54" s="44" t="str">
        <f>IF($I54="","",VLOOKUP($I54,LOOKUPTABLE!$A$1:$H$5,3,FALSE))</f>
        <v/>
      </c>
      <c r="L54" s="45" t="str">
        <f>IF($I54="","",VLOOKUP($I54,LOOKUPTABLE!$A$1:$H$5,4,FALSE))</f>
        <v/>
      </c>
      <c r="M54" s="43" t="str">
        <f>IF($I54="","",VLOOKUP($I54,LOOKUPTABLE!$A$1:$H$5,5,FALSE))</f>
        <v/>
      </c>
      <c r="N54" s="45" t="str">
        <f>IF($I54="","",VLOOKUP($I54,LOOKUPTABLE!$A$1:$H$5,6,FALSE))</f>
        <v/>
      </c>
      <c r="O54" s="43" t="str">
        <f>IF($I54="","",VLOOKUP($I54,LOOKUPTABLE!$A$1:$H$5,7,FALSE))</f>
        <v/>
      </c>
      <c r="P54" s="45" t="str">
        <f>IF($I54="","",VLOOKUP($I54,LOOKUPTABLE!$A$1:$H$5,8,FALSE))</f>
        <v/>
      </c>
      <c r="Q54" s="46"/>
    </row>
    <row r="55" spans="1:17" s="13" customFormat="1" ht="34" customHeight="1" x14ac:dyDescent="0.2">
      <c r="A55" s="38"/>
      <c r="B55" s="39"/>
      <c r="C55" s="49"/>
      <c r="D55" s="47"/>
      <c r="E55" s="48"/>
      <c r="F55" s="49"/>
      <c r="G55" s="47"/>
      <c r="H55" s="48"/>
      <c r="I55" s="24" t="str">
        <f t="shared" si="3"/>
        <v/>
      </c>
      <c r="J55" s="43" t="str">
        <f>IF($I55="","",VLOOKUP($I55,LOOKUPTABLE!$A$1:$H$5,2,FALSE))</f>
        <v/>
      </c>
      <c r="K55" s="44" t="str">
        <f>IF($I55="","",VLOOKUP($I55,LOOKUPTABLE!$A$1:$H$5,3,FALSE))</f>
        <v/>
      </c>
      <c r="L55" s="45" t="str">
        <f>IF($I55="","",VLOOKUP($I55,LOOKUPTABLE!$A$1:$H$5,4,FALSE))</f>
        <v/>
      </c>
      <c r="M55" s="43" t="str">
        <f>IF($I55="","",VLOOKUP($I55,LOOKUPTABLE!$A$1:$H$5,5,FALSE))</f>
        <v/>
      </c>
      <c r="N55" s="45" t="str">
        <f>IF($I55="","",VLOOKUP($I55,LOOKUPTABLE!$A$1:$H$5,6,FALSE))</f>
        <v/>
      </c>
      <c r="O55" s="43" t="str">
        <f>IF($I55="","",VLOOKUP($I55,LOOKUPTABLE!$A$1:$H$5,7,FALSE))</f>
        <v/>
      </c>
      <c r="P55" s="45" t="str">
        <f>IF($I55="","",VLOOKUP($I55,LOOKUPTABLE!$A$1:$H$5,8,FALSE))</f>
        <v/>
      </c>
      <c r="Q55" s="46"/>
    </row>
    <row r="56" spans="1:17" s="13" customFormat="1" ht="34" customHeight="1" x14ac:dyDescent="0.2">
      <c r="A56" s="38"/>
      <c r="B56" s="39"/>
      <c r="C56" s="49"/>
      <c r="D56" s="47"/>
      <c r="E56" s="48"/>
      <c r="F56" s="49"/>
      <c r="G56" s="47"/>
      <c r="H56" s="48"/>
      <c r="I56" s="24" t="str">
        <f t="shared" si="3"/>
        <v/>
      </c>
      <c r="J56" s="43" t="str">
        <f>IF($I56="","",VLOOKUP($I56,LOOKUPTABLE!$A$1:$H$5,2,FALSE))</f>
        <v/>
      </c>
      <c r="K56" s="44" t="str">
        <f>IF($I56="","",VLOOKUP($I56,LOOKUPTABLE!$A$1:$H$5,3,FALSE))</f>
        <v/>
      </c>
      <c r="L56" s="45" t="str">
        <f>IF($I56="","",VLOOKUP($I56,LOOKUPTABLE!$A$1:$H$5,4,FALSE))</f>
        <v/>
      </c>
      <c r="M56" s="43" t="str">
        <f>IF($I56="","",VLOOKUP($I56,LOOKUPTABLE!$A$1:$H$5,5,FALSE))</f>
        <v/>
      </c>
      <c r="N56" s="45" t="str">
        <f>IF($I56="","",VLOOKUP($I56,LOOKUPTABLE!$A$1:$H$5,6,FALSE))</f>
        <v/>
      </c>
      <c r="O56" s="43" t="str">
        <f>IF($I56="","",VLOOKUP($I56,LOOKUPTABLE!$A$1:$H$5,7,FALSE))</f>
        <v/>
      </c>
      <c r="P56" s="45" t="str">
        <f>IF($I56="","",VLOOKUP($I56,LOOKUPTABLE!$A$1:$H$5,8,FALSE))</f>
        <v/>
      </c>
      <c r="Q56" s="46"/>
    </row>
    <row r="57" spans="1:17" s="13" customFormat="1" ht="34" customHeight="1" x14ac:dyDescent="0.2">
      <c r="A57" s="38"/>
      <c r="B57" s="39"/>
      <c r="C57" s="49"/>
      <c r="D57" s="47"/>
      <c r="E57" s="48"/>
      <c r="F57" s="49"/>
      <c r="G57" s="47"/>
      <c r="H57" s="48"/>
      <c r="I57" s="24" t="str">
        <f t="shared" si="3"/>
        <v/>
      </c>
      <c r="J57" s="43" t="str">
        <f>IF($I57="","",VLOOKUP($I57,LOOKUPTABLE!$A$1:$H$5,2,FALSE))</f>
        <v/>
      </c>
      <c r="K57" s="44" t="str">
        <f>IF($I57="","",VLOOKUP($I57,LOOKUPTABLE!$A$1:$H$5,3,FALSE))</f>
        <v/>
      </c>
      <c r="L57" s="45" t="str">
        <f>IF($I57="","",VLOOKUP($I57,LOOKUPTABLE!$A$1:$H$5,4,FALSE))</f>
        <v/>
      </c>
      <c r="M57" s="43" t="str">
        <f>IF($I57="","",VLOOKUP($I57,LOOKUPTABLE!$A$1:$H$5,5,FALSE))</f>
        <v/>
      </c>
      <c r="N57" s="45" t="str">
        <f>IF($I57="","",VLOOKUP($I57,LOOKUPTABLE!$A$1:$H$5,6,FALSE))</f>
        <v/>
      </c>
      <c r="O57" s="43" t="str">
        <f>IF($I57="","",VLOOKUP($I57,LOOKUPTABLE!$A$1:$H$5,7,FALSE))</f>
        <v/>
      </c>
      <c r="P57" s="45" t="str">
        <f>IF($I57="","",VLOOKUP($I57,LOOKUPTABLE!$A$1:$H$5,8,FALSE))</f>
        <v/>
      </c>
      <c r="Q57" s="46"/>
    </row>
    <row r="58" spans="1:17" s="13" customFormat="1" ht="34" customHeight="1" x14ac:dyDescent="0.2">
      <c r="A58" s="38"/>
      <c r="B58" s="39"/>
      <c r="C58" s="49"/>
      <c r="D58" s="47"/>
      <c r="E58" s="48"/>
      <c r="F58" s="49"/>
      <c r="G58" s="47"/>
      <c r="H58" s="48"/>
      <c r="I58" s="24" t="str">
        <f t="shared" si="3"/>
        <v/>
      </c>
      <c r="J58" s="43" t="str">
        <f>IF($I58="","",VLOOKUP($I58,LOOKUPTABLE!$A$1:$H$5,2,FALSE))</f>
        <v/>
      </c>
      <c r="K58" s="44" t="str">
        <f>IF($I58="","",VLOOKUP($I58,LOOKUPTABLE!$A$1:$H$5,3,FALSE))</f>
        <v/>
      </c>
      <c r="L58" s="45" t="str">
        <f>IF($I58="","",VLOOKUP($I58,LOOKUPTABLE!$A$1:$H$5,4,FALSE))</f>
        <v/>
      </c>
      <c r="M58" s="43" t="str">
        <f>IF($I58="","",VLOOKUP($I58,LOOKUPTABLE!$A$1:$H$5,5,FALSE))</f>
        <v/>
      </c>
      <c r="N58" s="45" t="str">
        <f>IF($I58="","",VLOOKUP($I58,LOOKUPTABLE!$A$1:$H$5,6,FALSE))</f>
        <v/>
      </c>
      <c r="O58" s="43" t="str">
        <f>IF($I58="","",VLOOKUP($I58,LOOKUPTABLE!$A$1:$H$5,7,FALSE))</f>
        <v/>
      </c>
      <c r="P58" s="45" t="str">
        <f>IF($I58="","",VLOOKUP($I58,LOOKUPTABLE!$A$1:$H$5,8,FALSE))</f>
        <v/>
      </c>
      <c r="Q58" s="46"/>
    </row>
    <row r="59" spans="1:17" s="13" customFormat="1" ht="34" customHeight="1" x14ac:dyDescent="0.2">
      <c r="A59" s="38"/>
      <c r="B59" s="39"/>
      <c r="C59" s="49"/>
      <c r="D59" s="47"/>
      <c r="E59" s="48"/>
      <c r="F59" s="49"/>
      <c r="G59" s="47"/>
      <c r="H59" s="48"/>
      <c r="I59" s="24" t="str">
        <f t="shared" si="3"/>
        <v/>
      </c>
      <c r="J59" s="43" t="str">
        <f>IF($I59="","",VLOOKUP($I59,LOOKUPTABLE!$A$1:$H$5,2,FALSE))</f>
        <v/>
      </c>
      <c r="K59" s="44" t="str">
        <f>IF($I59="","",VLOOKUP($I59,LOOKUPTABLE!$A$1:$H$5,3,FALSE))</f>
        <v/>
      </c>
      <c r="L59" s="45" t="str">
        <f>IF($I59="","",VLOOKUP($I59,LOOKUPTABLE!$A$1:$H$5,4,FALSE))</f>
        <v/>
      </c>
      <c r="M59" s="43" t="str">
        <f>IF($I59="","",VLOOKUP($I59,LOOKUPTABLE!$A$1:$H$5,5,FALSE))</f>
        <v/>
      </c>
      <c r="N59" s="45" t="str">
        <f>IF($I59="","",VLOOKUP($I59,LOOKUPTABLE!$A$1:$H$5,6,FALSE))</f>
        <v/>
      </c>
      <c r="O59" s="43" t="str">
        <f>IF($I59="","",VLOOKUP($I59,LOOKUPTABLE!$A$1:$H$5,7,FALSE))</f>
        <v/>
      </c>
      <c r="P59" s="45" t="str">
        <f>IF($I59="","",VLOOKUP($I59,LOOKUPTABLE!$A$1:$H$5,8,FALSE))</f>
        <v/>
      </c>
      <c r="Q59" s="46"/>
    </row>
    <row r="60" spans="1:17" s="13" customFormat="1" ht="34" customHeight="1" x14ac:dyDescent="0.2">
      <c r="A60" s="38"/>
      <c r="B60" s="39"/>
      <c r="C60" s="49"/>
      <c r="D60" s="47"/>
      <c r="E60" s="48"/>
      <c r="F60" s="49"/>
      <c r="G60" s="47"/>
      <c r="H60" s="48"/>
      <c r="I60" s="24" t="str">
        <f t="shared" si="3"/>
        <v/>
      </c>
      <c r="J60" s="43" t="str">
        <f>IF($I60="","",VLOOKUP($I60,LOOKUPTABLE!$A$1:$H$5,2,FALSE))</f>
        <v/>
      </c>
      <c r="K60" s="44" t="str">
        <f>IF($I60="","",VLOOKUP($I60,LOOKUPTABLE!$A$1:$H$5,3,FALSE))</f>
        <v/>
      </c>
      <c r="L60" s="45" t="str">
        <f>IF($I60="","",VLOOKUP($I60,LOOKUPTABLE!$A$1:$H$5,4,FALSE))</f>
        <v/>
      </c>
      <c r="M60" s="43" t="str">
        <f>IF($I60="","",VLOOKUP($I60,LOOKUPTABLE!$A$1:$H$5,5,FALSE))</f>
        <v/>
      </c>
      <c r="N60" s="45" t="str">
        <f>IF($I60="","",VLOOKUP($I60,LOOKUPTABLE!$A$1:$H$5,6,FALSE))</f>
        <v/>
      </c>
      <c r="O60" s="43" t="str">
        <f>IF($I60="","",VLOOKUP($I60,LOOKUPTABLE!$A$1:$H$5,7,FALSE))</f>
        <v/>
      </c>
      <c r="P60" s="45" t="str">
        <f>IF($I60="","",VLOOKUP($I60,LOOKUPTABLE!$A$1:$H$5,8,FALSE))</f>
        <v/>
      </c>
      <c r="Q60" s="46"/>
    </row>
    <row r="61" spans="1:17" s="13" customFormat="1" ht="34" customHeight="1" x14ac:dyDescent="0.2">
      <c r="A61" s="38"/>
      <c r="B61" s="39"/>
      <c r="C61" s="49"/>
      <c r="D61" s="47"/>
      <c r="E61" s="48"/>
      <c r="F61" s="49"/>
      <c r="G61" s="47"/>
      <c r="H61" s="48"/>
      <c r="I61" s="24" t="str">
        <f t="shared" si="3"/>
        <v/>
      </c>
      <c r="J61" s="43" t="str">
        <f>IF($I61="","",VLOOKUP($I61,LOOKUPTABLE!$A$1:$H$5,2,FALSE))</f>
        <v/>
      </c>
      <c r="K61" s="44" t="str">
        <f>IF($I61="","",VLOOKUP($I61,LOOKUPTABLE!$A$1:$H$5,3,FALSE))</f>
        <v/>
      </c>
      <c r="L61" s="45" t="str">
        <f>IF($I61="","",VLOOKUP($I61,LOOKUPTABLE!$A$1:$H$5,4,FALSE))</f>
        <v/>
      </c>
      <c r="M61" s="43" t="str">
        <f>IF($I61="","",VLOOKUP($I61,LOOKUPTABLE!$A$1:$H$5,5,FALSE))</f>
        <v/>
      </c>
      <c r="N61" s="45" t="str">
        <f>IF($I61="","",VLOOKUP($I61,LOOKUPTABLE!$A$1:$H$5,6,FALSE))</f>
        <v/>
      </c>
      <c r="O61" s="43" t="str">
        <f>IF($I61="","",VLOOKUP($I61,LOOKUPTABLE!$A$1:$H$5,7,FALSE))</f>
        <v/>
      </c>
      <c r="P61" s="45" t="str">
        <f>IF($I61="","",VLOOKUP($I61,LOOKUPTABLE!$A$1:$H$5,8,FALSE))</f>
        <v/>
      </c>
      <c r="Q61" s="46"/>
    </row>
    <row r="62" spans="1:17" s="13" customFormat="1" ht="34" customHeight="1" x14ac:dyDescent="0.2">
      <c r="A62" s="38"/>
      <c r="B62" s="39"/>
      <c r="C62" s="49"/>
      <c r="D62" s="47"/>
      <c r="E62" s="48"/>
      <c r="F62" s="49"/>
      <c r="G62" s="47"/>
      <c r="H62" s="48"/>
      <c r="I62" s="24" t="str">
        <f t="shared" si="3"/>
        <v/>
      </c>
      <c r="J62" s="43" t="str">
        <f>IF($I62="","",VLOOKUP($I62,LOOKUPTABLE!$A$1:$H$5,2,FALSE))</f>
        <v/>
      </c>
      <c r="K62" s="44" t="str">
        <f>IF($I62="","",VLOOKUP($I62,LOOKUPTABLE!$A$1:$H$5,3,FALSE))</f>
        <v/>
      </c>
      <c r="L62" s="45" t="str">
        <f>IF($I62="","",VLOOKUP($I62,LOOKUPTABLE!$A$1:$H$5,4,FALSE))</f>
        <v/>
      </c>
      <c r="M62" s="43" t="str">
        <f>IF($I62="","",VLOOKUP($I62,LOOKUPTABLE!$A$1:$H$5,5,FALSE))</f>
        <v/>
      </c>
      <c r="N62" s="45" t="str">
        <f>IF($I62="","",VLOOKUP($I62,LOOKUPTABLE!$A$1:$H$5,6,FALSE))</f>
        <v/>
      </c>
      <c r="O62" s="43" t="str">
        <f>IF($I62="","",VLOOKUP($I62,LOOKUPTABLE!$A$1:$H$5,7,FALSE))</f>
        <v/>
      </c>
      <c r="P62" s="45" t="str">
        <f>IF($I62="","",VLOOKUP($I62,LOOKUPTABLE!$A$1:$H$5,8,FALSE))</f>
        <v/>
      </c>
      <c r="Q62" s="46"/>
    </row>
    <row r="63" spans="1:17" s="13" customFormat="1" ht="34" customHeight="1" x14ac:dyDescent="0.2">
      <c r="A63" s="38"/>
      <c r="B63" s="39"/>
      <c r="C63" s="49"/>
      <c r="D63" s="47"/>
      <c r="E63" s="48"/>
      <c r="F63" s="49"/>
      <c r="G63" s="47"/>
      <c r="H63" s="48"/>
      <c r="I63" s="24" t="str">
        <f t="shared" si="3"/>
        <v/>
      </c>
      <c r="J63" s="43" t="str">
        <f>IF($I63="","",VLOOKUP($I63,LOOKUPTABLE!$A$1:$H$5,2,FALSE))</f>
        <v/>
      </c>
      <c r="K63" s="44" t="str">
        <f>IF($I63="","",VLOOKUP($I63,LOOKUPTABLE!$A$1:$H$5,3,FALSE))</f>
        <v/>
      </c>
      <c r="L63" s="45" t="str">
        <f>IF($I63="","",VLOOKUP($I63,LOOKUPTABLE!$A$1:$H$5,4,FALSE))</f>
        <v/>
      </c>
      <c r="M63" s="43" t="str">
        <f>IF($I63="","",VLOOKUP($I63,LOOKUPTABLE!$A$1:$H$5,5,FALSE))</f>
        <v/>
      </c>
      <c r="N63" s="45" t="str">
        <f>IF($I63="","",VLOOKUP($I63,LOOKUPTABLE!$A$1:$H$5,6,FALSE))</f>
        <v/>
      </c>
      <c r="O63" s="43" t="str">
        <f>IF($I63="","",VLOOKUP($I63,LOOKUPTABLE!$A$1:$H$5,7,FALSE))</f>
        <v/>
      </c>
      <c r="P63" s="45" t="str">
        <f>IF($I63="","",VLOOKUP($I63,LOOKUPTABLE!$A$1:$H$5,8,FALSE))</f>
        <v/>
      </c>
      <c r="Q63" s="46"/>
    </row>
    <row r="64" spans="1:17" s="13" customFormat="1" ht="34" customHeight="1" x14ac:dyDescent="0.2">
      <c r="A64" s="38"/>
      <c r="B64" s="39"/>
      <c r="C64" s="49"/>
      <c r="D64" s="47"/>
      <c r="E64" s="48"/>
      <c r="F64" s="49"/>
      <c r="G64" s="47"/>
      <c r="H64" s="48"/>
      <c r="I64" s="24" t="str">
        <f t="shared" si="3"/>
        <v/>
      </c>
      <c r="J64" s="43" t="str">
        <f>IF($I64="","",VLOOKUP($I64,LOOKUPTABLE!$A$1:$H$5,2,FALSE))</f>
        <v/>
      </c>
      <c r="K64" s="44" t="str">
        <f>IF($I64="","",VLOOKUP($I64,LOOKUPTABLE!$A$1:$H$5,3,FALSE))</f>
        <v/>
      </c>
      <c r="L64" s="45" t="str">
        <f>IF($I64="","",VLOOKUP($I64,LOOKUPTABLE!$A$1:$H$5,4,FALSE))</f>
        <v/>
      </c>
      <c r="M64" s="43" t="str">
        <f>IF($I64="","",VLOOKUP($I64,LOOKUPTABLE!$A$1:$H$5,5,FALSE))</f>
        <v/>
      </c>
      <c r="N64" s="45" t="str">
        <f>IF($I64="","",VLOOKUP($I64,LOOKUPTABLE!$A$1:$H$5,6,FALSE))</f>
        <v/>
      </c>
      <c r="O64" s="43" t="str">
        <f>IF($I64="","",VLOOKUP($I64,LOOKUPTABLE!$A$1:$H$5,7,FALSE))</f>
        <v/>
      </c>
      <c r="P64" s="45" t="str">
        <f>IF($I64="","",VLOOKUP($I64,LOOKUPTABLE!$A$1:$H$5,8,FALSE))</f>
        <v/>
      </c>
      <c r="Q64" s="46"/>
    </row>
    <row r="65" spans="1:19" s="13" customFormat="1" ht="34" customHeight="1" x14ac:dyDescent="0.2">
      <c r="A65" s="38"/>
      <c r="B65" s="39"/>
      <c r="C65" s="49"/>
      <c r="D65" s="47"/>
      <c r="E65" s="48"/>
      <c r="F65" s="49"/>
      <c r="G65" s="47"/>
      <c r="H65" s="48"/>
      <c r="I65" s="24" t="str">
        <f t="shared" si="3"/>
        <v/>
      </c>
      <c r="J65" s="43" t="str">
        <f>IF($I65="","",VLOOKUP($I65,LOOKUPTABLE!$A$1:$H$5,2,FALSE))</f>
        <v/>
      </c>
      <c r="K65" s="44" t="str">
        <f>IF($I65="","",VLOOKUP($I65,LOOKUPTABLE!$A$1:$H$5,3,FALSE))</f>
        <v/>
      </c>
      <c r="L65" s="45" t="str">
        <f>IF($I65="","",VLOOKUP($I65,LOOKUPTABLE!$A$1:$H$5,4,FALSE))</f>
        <v/>
      </c>
      <c r="M65" s="43" t="str">
        <f>IF($I65="","",VLOOKUP($I65,LOOKUPTABLE!$A$1:$H$5,5,FALSE))</f>
        <v/>
      </c>
      <c r="N65" s="45" t="str">
        <f>IF($I65="","",VLOOKUP($I65,LOOKUPTABLE!$A$1:$H$5,6,FALSE))</f>
        <v/>
      </c>
      <c r="O65" s="43" t="str">
        <f>IF($I65="","",VLOOKUP($I65,LOOKUPTABLE!$A$1:$H$5,7,FALSE))</f>
        <v/>
      </c>
      <c r="P65" s="45" t="str">
        <f>IF($I65="","",VLOOKUP($I65,LOOKUPTABLE!$A$1:$H$5,8,FALSE))</f>
        <v/>
      </c>
      <c r="Q65" s="46"/>
    </row>
    <row r="66" spans="1:19" s="13" customFormat="1" ht="34" customHeight="1" x14ac:dyDescent="0.2">
      <c r="A66" s="38"/>
      <c r="B66" s="39"/>
      <c r="C66" s="49"/>
      <c r="D66" s="47"/>
      <c r="E66" s="48"/>
      <c r="F66" s="49"/>
      <c r="G66" s="47"/>
      <c r="H66" s="48"/>
      <c r="I66" s="24" t="str">
        <f t="shared" si="3"/>
        <v/>
      </c>
      <c r="J66" s="43" t="str">
        <f>IF($I66="","",VLOOKUP($I66,LOOKUPTABLE!$A$1:$H$5,2,FALSE))</f>
        <v/>
      </c>
      <c r="K66" s="44" t="str">
        <f>IF($I66="","",VLOOKUP($I66,LOOKUPTABLE!$A$1:$H$5,3,FALSE))</f>
        <v/>
      </c>
      <c r="L66" s="45" t="str">
        <f>IF($I66="","",VLOOKUP($I66,LOOKUPTABLE!$A$1:$H$5,4,FALSE))</f>
        <v/>
      </c>
      <c r="M66" s="43" t="str">
        <f>IF($I66="","",VLOOKUP($I66,LOOKUPTABLE!$A$1:$H$5,5,FALSE))</f>
        <v/>
      </c>
      <c r="N66" s="45" t="str">
        <f>IF($I66="","",VLOOKUP($I66,LOOKUPTABLE!$A$1:$H$5,6,FALSE))</f>
        <v/>
      </c>
      <c r="O66" s="43" t="str">
        <f>IF($I66="","",VLOOKUP($I66,LOOKUPTABLE!$A$1:$H$5,7,FALSE))</f>
        <v/>
      </c>
      <c r="P66" s="45" t="str">
        <f>IF($I66="","",VLOOKUP($I66,LOOKUPTABLE!$A$1:$H$5,8,FALSE))</f>
        <v/>
      </c>
      <c r="Q66" s="46"/>
    </row>
    <row r="67" spans="1:19" s="13" customFormat="1" ht="34" customHeight="1" x14ac:dyDescent="0.2">
      <c r="A67" s="38"/>
      <c r="B67" s="39"/>
      <c r="C67" s="49"/>
      <c r="D67" s="47"/>
      <c r="E67" s="48"/>
      <c r="F67" s="49"/>
      <c r="G67" s="47"/>
      <c r="H67" s="48"/>
      <c r="I67" s="24" t="str">
        <f t="shared" si="3"/>
        <v/>
      </c>
      <c r="J67" s="43" t="str">
        <f>IF($I67="","",VLOOKUP($I67,LOOKUPTABLE!$A$1:$H$5,2,FALSE))</f>
        <v/>
      </c>
      <c r="K67" s="44" t="str">
        <f>IF($I67="","",VLOOKUP($I67,LOOKUPTABLE!$A$1:$H$5,3,FALSE))</f>
        <v/>
      </c>
      <c r="L67" s="45" t="str">
        <f>IF($I67="","",VLOOKUP($I67,LOOKUPTABLE!$A$1:$H$5,4,FALSE))</f>
        <v/>
      </c>
      <c r="M67" s="43" t="str">
        <f>IF($I67="","",VLOOKUP($I67,LOOKUPTABLE!$A$1:$H$5,5,FALSE))</f>
        <v/>
      </c>
      <c r="N67" s="45" t="str">
        <f>IF($I67="","",VLOOKUP($I67,LOOKUPTABLE!$A$1:$H$5,6,FALSE))</f>
        <v/>
      </c>
      <c r="O67" s="43" t="str">
        <f>IF($I67="","",VLOOKUP($I67,LOOKUPTABLE!$A$1:$H$5,7,FALSE))</f>
        <v/>
      </c>
      <c r="P67" s="45" t="str">
        <f>IF($I67="","",VLOOKUP($I67,LOOKUPTABLE!$A$1:$H$5,8,FALSE))</f>
        <v/>
      </c>
      <c r="Q67" s="46"/>
    </row>
    <row r="68" spans="1:19" s="13" customFormat="1" ht="34" customHeight="1" x14ac:dyDescent="0.2">
      <c r="A68" s="38"/>
      <c r="B68" s="39"/>
      <c r="C68" s="49"/>
      <c r="D68" s="47"/>
      <c r="E68" s="48"/>
      <c r="F68" s="49"/>
      <c r="G68" s="47"/>
      <c r="H68" s="48"/>
      <c r="I68" s="24" t="str">
        <f t="shared" si="3"/>
        <v/>
      </c>
      <c r="J68" s="43" t="str">
        <f>IF($I68="","",VLOOKUP($I68,LOOKUPTABLE!$A$1:$H$5,2,FALSE))</f>
        <v/>
      </c>
      <c r="K68" s="44" t="str">
        <f>IF($I68="","",VLOOKUP($I68,LOOKUPTABLE!$A$1:$H$5,3,FALSE))</f>
        <v/>
      </c>
      <c r="L68" s="45" t="str">
        <f>IF($I68="","",VLOOKUP($I68,LOOKUPTABLE!$A$1:$H$5,4,FALSE))</f>
        <v/>
      </c>
      <c r="M68" s="43" t="str">
        <f>IF($I68="","",VLOOKUP($I68,LOOKUPTABLE!$A$1:$H$5,5,FALSE))</f>
        <v/>
      </c>
      <c r="N68" s="45" t="str">
        <f>IF($I68="","",VLOOKUP($I68,LOOKUPTABLE!$A$1:$H$5,6,FALSE))</f>
        <v/>
      </c>
      <c r="O68" s="43" t="str">
        <f>IF($I68="","",VLOOKUP($I68,LOOKUPTABLE!$A$1:$H$5,7,FALSE))</f>
        <v/>
      </c>
      <c r="P68" s="45" t="str">
        <f>IF($I68="","",VLOOKUP($I68,LOOKUPTABLE!$A$1:$H$5,8,FALSE))</f>
        <v/>
      </c>
      <c r="Q68" s="46"/>
      <c r="R68" s="14"/>
      <c r="S68" s="14"/>
    </row>
    <row r="69" spans="1:19" s="13" customFormat="1" ht="34" customHeight="1" x14ac:dyDescent="0.2">
      <c r="A69" s="38"/>
      <c r="B69" s="39"/>
      <c r="C69" s="49"/>
      <c r="D69" s="47"/>
      <c r="E69" s="48"/>
      <c r="F69" s="49"/>
      <c r="G69" s="47"/>
      <c r="H69" s="48"/>
      <c r="I69" s="24" t="str">
        <f t="shared" si="3"/>
        <v/>
      </c>
      <c r="J69" s="43" t="str">
        <f>IF($I69="","",VLOOKUP($I69,LOOKUPTABLE!$A$1:$H$5,2,FALSE))</f>
        <v/>
      </c>
      <c r="K69" s="44" t="str">
        <f>IF($I69="","",VLOOKUP($I69,LOOKUPTABLE!$A$1:$H$5,3,FALSE))</f>
        <v/>
      </c>
      <c r="L69" s="45" t="str">
        <f>IF($I69="","",VLOOKUP($I69,LOOKUPTABLE!$A$1:$H$5,4,FALSE))</f>
        <v/>
      </c>
      <c r="M69" s="43" t="str">
        <f>IF($I69="","",VLOOKUP($I69,LOOKUPTABLE!$A$1:$H$5,5,FALSE))</f>
        <v/>
      </c>
      <c r="N69" s="45" t="str">
        <f>IF($I69="","",VLOOKUP($I69,LOOKUPTABLE!$A$1:$H$5,6,FALSE))</f>
        <v/>
      </c>
      <c r="O69" s="43" t="str">
        <f>IF($I69="","",VLOOKUP($I69,LOOKUPTABLE!$A$1:$H$5,7,FALSE))</f>
        <v/>
      </c>
      <c r="P69" s="45" t="str">
        <f>IF($I69="","",VLOOKUP($I69,LOOKUPTABLE!$A$1:$H$5,8,FALSE))</f>
        <v/>
      </c>
      <c r="Q69" s="46"/>
      <c r="R69" s="14"/>
      <c r="S69" s="14"/>
    </row>
    <row r="70" spans="1:19" s="13" customFormat="1" ht="34" customHeight="1" x14ac:dyDescent="0.2">
      <c r="A70" s="38"/>
      <c r="B70" s="39"/>
      <c r="C70" s="49"/>
      <c r="D70" s="47"/>
      <c r="E70" s="48"/>
      <c r="F70" s="49"/>
      <c r="G70" s="47"/>
      <c r="H70" s="48"/>
      <c r="I70" s="24" t="str">
        <f t="shared" si="3"/>
        <v/>
      </c>
      <c r="J70" s="43" t="str">
        <f>IF($I70="","",VLOOKUP($I70,LOOKUPTABLE!$A$1:$H$5,2,FALSE))</f>
        <v/>
      </c>
      <c r="K70" s="44" t="str">
        <f>IF($I70="","",VLOOKUP($I70,LOOKUPTABLE!$A$1:$H$5,3,FALSE))</f>
        <v/>
      </c>
      <c r="L70" s="45" t="str">
        <f>IF($I70="","",VLOOKUP($I70,LOOKUPTABLE!$A$1:$H$5,4,FALSE))</f>
        <v/>
      </c>
      <c r="M70" s="43" t="str">
        <f>IF($I70="","",VLOOKUP($I70,LOOKUPTABLE!$A$1:$H$5,5,FALSE))</f>
        <v/>
      </c>
      <c r="N70" s="45" t="str">
        <f>IF($I70="","",VLOOKUP($I70,LOOKUPTABLE!$A$1:$H$5,6,FALSE))</f>
        <v/>
      </c>
      <c r="O70" s="43" t="str">
        <f>IF($I70="","",VLOOKUP($I70,LOOKUPTABLE!$A$1:$H$5,7,FALSE))</f>
        <v/>
      </c>
      <c r="P70" s="45" t="str">
        <f>IF($I70="","",VLOOKUP($I70,LOOKUPTABLE!$A$1:$H$5,8,FALSE))</f>
        <v/>
      </c>
      <c r="Q70" s="46"/>
    </row>
    <row r="71" spans="1:19" s="13" customFormat="1" ht="34" customHeight="1" x14ac:dyDescent="0.2">
      <c r="A71" s="38"/>
      <c r="B71" s="39"/>
      <c r="C71" s="49"/>
      <c r="D71" s="47"/>
      <c r="E71" s="48"/>
      <c r="F71" s="49"/>
      <c r="G71" s="47"/>
      <c r="H71" s="48"/>
      <c r="I71" s="24" t="str">
        <f t="shared" si="3"/>
        <v/>
      </c>
      <c r="J71" s="43" t="str">
        <f>IF($I71="","",VLOOKUP($I71,LOOKUPTABLE!$A$1:$H$5,2,FALSE))</f>
        <v/>
      </c>
      <c r="K71" s="44" t="str">
        <f>IF($I71="","",VLOOKUP($I71,LOOKUPTABLE!$A$1:$H$5,3,FALSE))</f>
        <v/>
      </c>
      <c r="L71" s="45" t="str">
        <f>IF($I71="","",VLOOKUP($I71,LOOKUPTABLE!$A$1:$H$5,4,FALSE))</f>
        <v/>
      </c>
      <c r="M71" s="43" t="str">
        <f>IF($I71="","",VLOOKUP($I71,LOOKUPTABLE!$A$1:$H$5,5,FALSE))</f>
        <v/>
      </c>
      <c r="N71" s="45" t="str">
        <f>IF($I71="","",VLOOKUP($I71,LOOKUPTABLE!$A$1:$H$5,6,FALSE))</f>
        <v/>
      </c>
      <c r="O71" s="43" t="str">
        <f>IF($I71="","",VLOOKUP($I71,LOOKUPTABLE!$A$1:$H$5,7,FALSE))</f>
        <v/>
      </c>
      <c r="P71" s="45" t="str">
        <f>IF($I71="","",VLOOKUP($I71,LOOKUPTABLE!$A$1:$H$5,8,FALSE))</f>
        <v/>
      </c>
      <c r="Q71" s="46"/>
    </row>
    <row r="72" spans="1:19" s="13" customFormat="1" ht="34" customHeight="1" x14ac:dyDescent="0.2">
      <c r="A72" s="38"/>
      <c r="B72" s="39"/>
      <c r="C72" s="49"/>
      <c r="D72" s="47"/>
      <c r="E72" s="48"/>
      <c r="F72" s="49"/>
      <c r="G72" s="47"/>
      <c r="H72" s="48"/>
      <c r="I72" s="24" t="str">
        <f t="shared" si="3"/>
        <v/>
      </c>
      <c r="J72" s="43" t="str">
        <f>IF($I72="","",VLOOKUP($I72,LOOKUPTABLE!$A$1:$H$5,2,FALSE))</f>
        <v/>
      </c>
      <c r="K72" s="44" t="str">
        <f>IF($I72="","",VLOOKUP($I72,LOOKUPTABLE!$A$1:$H$5,3,FALSE))</f>
        <v/>
      </c>
      <c r="L72" s="45" t="str">
        <f>IF($I72="","",VLOOKUP($I72,LOOKUPTABLE!$A$1:$H$5,4,FALSE))</f>
        <v/>
      </c>
      <c r="M72" s="43" t="str">
        <f>IF($I72="","",VLOOKUP($I72,LOOKUPTABLE!$A$1:$H$5,5,FALSE))</f>
        <v/>
      </c>
      <c r="N72" s="45" t="str">
        <f>IF($I72="","",VLOOKUP($I72,LOOKUPTABLE!$A$1:$H$5,6,FALSE))</f>
        <v/>
      </c>
      <c r="O72" s="43" t="str">
        <f>IF($I72="","",VLOOKUP($I72,LOOKUPTABLE!$A$1:$H$5,7,FALSE))</f>
        <v/>
      </c>
      <c r="P72" s="45" t="str">
        <f>IF($I72="","",VLOOKUP($I72,LOOKUPTABLE!$A$1:$H$5,8,FALSE))</f>
        <v/>
      </c>
      <c r="Q72" s="46"/>
    </row>
    <row r="73" spans="1:19" x14ac:dyDescent="0.2">
      <c r="A73" s="159"/>
      <c r="B73" s="160"/>
      <c r="C73" s="160"/>
      <c r="D73" s="160"/>
      <c r="E73" s="160"/>
      <c r="F73" s="160"/>
      <c r="G73" s="160"/>
      <c r="H73" s="160"/>
      <c r="I73" s="160"/>
      <c r="J73" s="160"/>
      <c r="K73" s="160"/>
      <c r="L73" s="160"/>
      <c r="M73" s="160"/>
      <c r="N73" s="160"/>
      <c r="O73" s="160"/>
      <c r="P73" s="160"/>
      <c r="Q73" s="161"/>
    </row>
    <row r="74" spans="1:19" ht="20" customHeight="1" x14ac:dyDescent="0.2">
      <c r="A74" s="167" t="s">
        <v>96</v>
      </c>
      <c r="B74" s="168"/>
      <c r="C74" s="168"/>
      <c r="D74" s="168"/>
      <c r="E74" s="168"/>
      <c r="F74" s="168"/>
      <c r="G74" s="168"/>
      <c r="H74" s="168"/>
      <c r="I74" s="168"/>
      <c r="J74" s="168"/>
      <c r="K74" s="168"/>
      <c r="L74" s="168"/>
      <c r="M74" s="168"/>
      <c r="N74" s="168"/>
      <c r="O74" s="168"/>
      <c r="P74" s="168"/>
      <c r="Q74" s="169"/>
    </row>
    <row r="75" spans="1:19" ht="17" thickBot="1" x14ac:dyDescent="0.25">
      <c r="A75" s="162"/>
      <c r="B75" s="163"/>
      <c r="C75" s="163"/>
      <c r="D75" s="163"/>
      <c r="E75" s="163"/>
      <c r="F75" s="163"/>
      <c r="G75" s="163"/>
      <c r="H75" s="163"/>
      <c r="I75" s="163"/>
      <c r="J75" s="163"/>
      <c r="K75" s="163"/>
      <c r="L75" s="163"/>
      <c r="M75" s="163"/>
      <c r="N75" s="163"/>
      <c r="O75" s="163"/>
      <c r="P75" s="163"/>
      <c r="Q75" s="164"/>
    </row>
    <row r="77" spans="1:19" ht="17" thickBot="1" x14ac:dyDescent="0.25">
      <c r="A77" s="12"/>
      <c r="B77" s="12"/>
      <c r="C77" s="12"/>
      <c r="D77" s="12"/>
      <c r="E77" s="12"/>
      <c r="F77" s="12"/>
      <c r="G77" s="12"/>
      <c r="H77" s="12"/>
      <c r="I77" s="12"/>
      <c r="J77" s="12"/>
      <c r="K77" s="12"/>
      <c r="L77" s="12"/>
      <c r="M77" s="12"/>
      <c r="N77" s="12"/>
      <c r="O77" s="12"/>
      <c r="P77" s="12"/>
      <c r="Q77" s="12"/>
    </row>
    <row r="78" spans="1:19" x14ac:dyDescent="0.2">
      <c r="A78" s="170" t="s">
        <v>140</v>
      </c>
      <c r="B78" s="171"/>
      <c r="C78" s="171"/>
      <c r="D78" s="171"/>
      <c r="E78" s="171"/>
      <c r="F78" s="171"/>
      <c r="G78" s="171"/>
      <c r="H78" s="171"/>
      <c r="I78" s="171"/>
      <c r="J78" s="171"/>
      <c r="K78" s="171"/>
      <c r="L78" s="171"/>
      <c r="M78" s="171"/>
      <c r="N78" s="171"/>
      <c r="O78" s="171"/>
      <c r="P78" s="171"/>
      <c r="Q78" s="172"/>
    </row>
    <row r="79" spans="1:19" s="15" customFormat="1" ht="19" customHeight="1" x14ac:dyDescent="0.2">
      <c r="A79" s="150"/>
      <c r="B79" s="151"/>
      <c r="C79" s="151"/>
      <c r="D79" s="151"/>
      <c r="E79" s="151"/>
      <c r="F79" s="151"/>
      <c r="G79" s="151"/>
      <c r="H79" s="151"/>
      <c r="I79" s="151"/>
      <c r="J79" s="151"/>
      <c r="K79" s="151"/>
      <c r="L79" s="151"/>
      <c r="M79" s="151"/>
      <c r="N79" s="151"/>
      <c r="O79" s="151"/>
      <c r="P79" s="151"/>
      <c r="Q79" s="152"/>
    </row>
    <row r="80" spans="1:19" s="15" customFormat="1" x14ac:dyDescent="0.2">
      <c r="A80" s="153"/>
      <c r="B80" s="154"/>
      <c r="C80" s="154"/>
      <c r="D80" s="154"/>
      <c r="E80" s="154"/>
      <c r="F80" s="154"/>
      <c r="G80" s="154"/>
      <c r="H80" s="154"/>
      <c r="I80" s="154"/>
      <c r="J80" s="154"/>
      <c r="K80" s="154"/>
      <c r="L80" s="154"/>
      <c r="M80" s="154"/>
      <c r="N80" s="154"/>
      <c r="O80" s="154"/>
      <c r="P80" s="154"/>
      <c r="Q80" s="155"/>
    </row>
    <row r="81" spans="1:17" s="15" customFormat="1" x14ac:dyDescent="0.2">
      <c r="A81" s="153"/>
      <c r="B81" s="154"/>
      <c r="C81" s="154"/>
      <c r="D81" s="154"/>
      <c r="E81" s="154"/>
      <c r="F81" s="154"/>
      <c r="G81" s="154"/>
      <c r="H81" s="154"/>
      <c r="I81" s="154"/>
      <c r="J81" s="154"/>
      <c r="K81" s="154"/>
      <c r="L81" s="154"/>
      <c r="M81" s="154"/>
      <c r="N81" s="154"/>
      <c r="O81" s="154"/>
      <c r="P81" s="154"/>
      <c r="Q81" s="155"/>
    </row>
    <row r="82" spans="1:17" s="15" customFormat="1" x14ac:dyDescent="0.2">
      <c r="A82" s="153"/>
      <c r="B82" s="154"/>
      <c r="C82" s="154"/>
      <c r="D82" s="154"/>
      <c r="E82" s="154"/>
      <c r="F82" s="154"/>
      <c r="G82" s="154"/>
      <c r="H82" s="154"/>
      <c r="I82" s="154"/>
      <c r="J82" s="154"/>
      <c r="K82" s="154"/>
      <c r="L82" s="154"/>
      <c r="M82" s="154"/>
      <c r="N82" s="154"/>
      <c r="O82" s="154"/>
      <c r="P82" s="154"/>
      <c r="Q82" s="155"/>
    </row>
    <row r="83" spans="1:17" s="15" customFormat="1" ht="17" thickBot="1" x14ac:dyDescent="0.25">
      <c r="A83" s="156"/>
      <c r="B83" s="157"/>
      <c r="C83" s="157"/>
      <c r="D83" s="157"/>
      <c r="E83" s="157"/>
      <c r="F83" s="157"/>
      <c r="G83" s="157"/>
      <c r="H83" s="157"/>
      <c r="I83" s="157"/>
      <c r="J83" s="157"/>
      <c r="K83" s="157"/>
      <c r="L83" s="157"/>
      <c r="M83" s="157"/>
      <c r="N83" s="157"/>
      <c r="O83" s="157"/>
      <c r="P83" s="157"/>
      <c r="Q83" s="158"/>
    </row>
  </sheetData>
  <sheetProtection algorithmName="SHA-512" hashValue="qoYeALHuMQ3Ts3vCVdPluCSC9hINeYXz+O0UkwrDs8vjdaaOBfJVflyWQzB6Mp/B+jaRZ9LwUpw/LL6Ur6GY2w==" saltValue="1xhrseRYBVadl4y9MMKPhw==" spinCount="100000" sheet="1" objects="1" scenarios="1" selectLockedCells="1"/>
  <mergeCells count="21">
    <mergeCell ref="A79:Q83"/>
    <mergeCell ref="A73:Q73"/>
    <mergeCell ref="A75:Q75"/>
    <mergeCell ref="A4:A5"/>
    <mergeCell ref="A74:Q74"/>
    <mergeCell ref="A78:Q78"/>
    <mergeCell ref="B2:Q2"/>
    <mergeCell ref="B1:P1"/>
    <mergeCell ref="B4:B5"/>
    <mergeCell ref="I4:I5"/>
    <mergeCell ref="J4:P4"/>
    <mergeCell ref="Q4:Q5"/>
    <mergeCell ref="J5:L5"/>
    <mergeCell ref="M5:N5"/>
    <mergeCell ref="O5:P5"/>
    <mergeCell ref="C4:E5"/>
    <mergeCell ref="F4:H5"/>
    <mergeCell ref="C3:E3"/>
    <mergeCell ref="F3:H3"/>
    <mergeCell ref="A3:B3"/>
    <mergeCell ref="J3:Q3"/>
  </mergeCells>
  <printOptions horizontalCentered="1"/>
  <pageMargins left="1" right="1" top="1" bottom="1" header="0.3" footer="0.5"/>
  <pageSetup paperSize="3" scale="79" fitToHeight="100" orientation="landscape" horizontalDpi="0" verticalDpi="0"/>
  <headerFooter>
    <oddFooter>&amp;L&amp;"Calibri,Regular"&amp;K000000© 2019-2020. Society of Diagnostic Medical Sonography, Plano, Texas. All Rights Reserved.&amp;R&amp;"Calibri,Regular"&amp;K000000Page &amp;P of &amp;N</oddFooter>
  </headerFooter>
  <rowBreaks count="1" manualBreakCount="1">
    <brk id="76" max="16383" man="1"/>
  </rowBreaks>
  <drawing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98711ECD-4FC0-0642-B71A-F5E1B464AB68}">
          <x14:formula1>
            <xm:f>'CATEGORIES'!$A$2:$A$13</xm:f>
          </x14:formula1>
          <xm:sqref>A53:A72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5E34C1-A2F0-5146-8577-158AF34807A5}">
  <sheetPr>
    <tabColor rgb="FFFFFF00"/>
  </sheetPr>
  <dimension ref="A1:G18"/>
  <sheetViews>
    <sheetView zoomScale="150" zoomScaleNormal="150" workbookViewId="0"/>
  </sheetViews>
  <sheetFormatPr baseColWidth="10" defaultRowHeight="16" x14ac:dyDescent="0.2"/>
  <cols>
    <col min="1" max="1" width="30.1640625" style="62" bestFit="1" customWidth="1"/>
    <col min="2" max="2" width="46.33203125" style="62" bestFit="1" customWidth="1"/>
    <col min="3" max="7" width="12" style="63" customWidth="1"/>
    <col min="8" max="16384" width="10.83203125" style="62"/>
  </cols>
  <sheetData>
    <row r="1" spans="1:6" ht="17" x14ac:dyDescent="0.2">
      <c r="A1" s="67" t="s">
        <v>80</v>
      </c>
      <c r="C1" s="63" t="s">
        <v>95</v>
      </c>
    </row>
    <row r="2" spans="1:6" ht="17" x14ac:dyDescent="0.2">
      <c r="A2" s="68"/>
      <c r="C2" s="69" t="s">
        <v>1</v>
      </c>
      <c r="F2" s="69"/>
    </row>
    <row r="3" spans="1:6" ht="17" x14ac:dyDescent="0.2">
      <c r="A3" s="68" t="s">
        <v>50</v>
      </c>
    </row>
    <row r="4" spans="1:6" ht="17" x14ac:dyDescent="0.2">
      <c r="A4" s="68" t="s">
        <v>52</v>
      </c>
    </row>
    <row r="5" spans="1:6" ht="17" x14ac:dyDescent="0.2">
      <c r="A5" s="68" t="s">
        <v>33</v>
      </c>
    </row>
    <row r="6" spans="1:6" ht="17" x14ac:dyDescent="0.2">
      <c r="A6" s="68" t="s">
        <v>44</v>
      </c>
    </row>
    <row r="7" spans="1:6" ht="17" x14ac:dyDescent="0.2">
      <c r="A7" s="68" t="s">
        <v>3</v>
      </c>
    </row>
    <row r="8" spans="1:6" ht="17" x14ac:dyDescent="0.2">
      <c r="A8" s="68" t="s">
        <v>0</v>
      </c>
    </row>
    <row r="9" spans="1:6" ht="17" x14ac:dyDescent="0.2">
      <c r="A9" s="68" t="s">
        <v>51</v>
      </c>
    </row>
    <row r="10" spans="1:6" ht="17" x14ac:dyDescent="0.2">
      <c r="A10" s="68" t="s">
        <v>2</v>
      </c>
    </row>
    <row r="11" spans="1:6" ht="17" x14ac:dyDescent="0.2">
      <c r="A11" s="68" t="s">
        <v>34</v>
      </c>
    </row>
    <row r="12" spans="1:6" ht="17" x14ac:dyDescent="0.2">
      <c r="A12" s="68" t="s">
        <v>4</v>
      </c>
    </row>
    <row r="13" spans="1:6" ht="17" x14ac:dyDescent="0.2">
      <c r="A13" s="70" t="s">
        <v>5</v>
      </c>
    </row>
    <row r="16" spans="1:6" ht="17" customHeight="1" x14ac:dyDescent="0.2">
      <c r="A16" s="71" t="s">
        <v>30</v>
      </c>
    </row>
    <row r="17" spans="1:7" ht="40" customHeight="1" x14ac:dyDescent="0.2">
      <c r="A17" s="72">
        <v>1</v>
      </c>
      <c r="B17" s="73" t="s">
        <v>94</v>
      </c>
      <c r="C17" s="73"/>
      <c r="D17" s="62"/>
      <c r="E17" s="62"/>
      <c r="F17" s="62"/>
      <c r="G17" s="62"/>
    </row>
    <row r="18" spans="1:7" ht="71" customHeight="1" x14ac:dyDescent="0.2">
      <c r="A18" s="72">
        <v>2</v>
      </c>
      <c r="B18" s="73" t="s">
        <v>84</v>
      </c>
      <c r="C18" s="73"/>
      <c r="D18" s="62"/>
      <c r="E18" s="62"/>
      <c r="F18" s="62"/>
      <c r="G18" s="62"/>
    </row>
  </sheetData>
  <sheetProtection algorithmName="SHA-512" hashValue="mfd3z4+Dwb3NkpidZMzuC/bVuF9m/uijQBkz3GDBB0GS7lr2Z6QXcL3peyb98ZEQbAp8ImdxWtXXhXScFQ0AVg==" saltValue="fyAK2koK+JGtcmoCbETX/A==" spinCount="100000" sheet="1" objects="1" scenarios="1" selectLockedCells="1"/>
  <pageMargins left="0.7" right="0.7" top="0.75" bottom="0.75" header="0.3" footer="0.3"/>
  <pageSetup paperSize="3" orientation="landscape" horizontalDpi="0" verticalDpi="0"/>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7701DF-07F9-E14E-B240-933B48810F35}">
  <sheetPr>
    <tabColor rgb="FFFFFF00"/>
  </sheetPr>
  <dimension ref="A1:I10"/>
  <sheetViews>
    <sheetView zoomScale="150" zoomScaleNormal="150" workbookViewId="0"/>
  </sheetViews>
  <sheetFormatPr baseColWidth="10" defaultColWidth="11" defaultRowHeight="16" x14ac:dyDescent="0.2"/>
  <cols>
    <col min="1" max="1" width="21.6640625" style="62" bestFit="1" customWidth="1"/>
    <col min="2" max="3" width="19.5" style="62" customWidth="1"/>
    <col min="4" max="4" width="18" style="62" bestFit="1" customWidth="1"/>
    <col min="5" max="5" width="19" style="80" bestFit="1" customWidth="1"/>
    <col min="6" max="6" width="23.83203125" style="80" bestFit="1" customWidth="1"/>
    <col min="7" max="7" width="16.5" style="80" bestFit="1" customWidth="1"/>
    <col min="8" max="8" width="15.33203125" style="80" bestFit="1" customWidth="1"/>
    <col min="9" max="9" width="29.1640625" style="62" hidden="1" customWidth="1"/>
    <col min="10" max="16384" width="11" style="62"/>
  </cols>
  <sheetData>
    <row r="1" spans="1:9" s="74" customFormat="1" x14ac:dyDescent="0.2">
      <c r="A1" s="74" t="s">
        <v>28</v>
      </c>
      <c r="B1" s="74" t="s">
        <v>27</v>
      </c>
      <c r="C1" s="74" t="s">
        <v>26</v>
      </c>
      <c r="D1" s="74" t="s">
        <v>25</v>
      </c>
      <c r="E1" s="74" t="s">
        <v>24</v>
      </c>
      <c r="F1" s="74" t="s">
        <v>23</v>
      </c>
      <c r="G1" s="74" t="s">
        <v>22</v>
      </c>
      <c r="H1" s="74" t="s">
        <v>21</v>
      </c>
      <c r="I1" s="74" t="s">
        <v>20</v>
      </c>
    </row>
    <row r="2" spans="1:9" x14ac:dyDescent="0.2">
      <c r="A2" s="62" t="s">
        <v>19</v>
      </c>
      <c r="B2" s="75" t="s">
        <v>11</v>
      </c>
      <c r="C2" s="75" t="s">
        <v>15</v>
      </c>
      <c r="D2" s="75" t="s">
        <v>16</v>
      </c>
      <c r="E2" s="75" t="s">
        <v>11</v>
      </c>
      <c r="F2" s="75" t="s">
        <v>16</v>
      </c>
      <c r="G2" s="75" t="s">
        <v>11</v>
      </c>
      <c r="H2" s="76" t="s">
        <v>16</v>
      </c>
      <c r="I2" s="62" t="s">
        <v>18</v>
      </c>
    </row>
    <row r="3" spans="1:9" x14ac:dyDescent="0.2">
      <c r="A3" s="62" t="s">
        <v>17</v>
      </c>
      <c r="B3" s="77" t="s">
        <v>12</v>
      </c>
      <c r="C3" s="77" t="s">
        <v>11</v>
      </c>
      <c r="D3" s="77" t="s">
        <v>16</v>
      </c>
      <c r="E3" s="77" t="s">
        <v>11</v>
      </c>
      <c r="F3" s="77" t="s">
        <v>15</v>
      </c>
      <c r="G3" s="77" t="s">
        <v>11</v>
      </c>
      <c r="H3" s="78" t="s">
        <v>15</v>
      </c>
      <c r="I3" s="62" t="s">
        <v>14</v>
      </c>
    </row>
    <row r="4" spans="1:9" x14ac:dyDescent="0.2">
      <c r="A4" s="62" t="s">
        <v>13</v>
      </c>
      <c r="B4" s="75" t="s">
        <v>12</v>
      </c>
      <c r="C4" s="75" t="s">
        <v>12</v>
      </c>
      <c r="D4" s="75" t="s">
        <v>11</v>
      </c>
      <c r="E4" s="75" t="s">
        <v>12</v>
      </c>
      <c r="F4" s="75" t="s">
        <v>12</v>
      </c>
      <c r="G4" s="75" t="s">
        <v>12</v>
      </c>
      <c r="H4" s="75" t="s">
        <v>11</v>
      </c>
      <c r="I4" s="62" t="s">
        <v>10</v>
      </c>
    </row>
    <row r="5" spans="1:9" ht="17" x14ac:dyDescent="0.2">
      <c r="A5" s="71" t="s">
        <v>36</v>
      </c>
      <c r="B5" s="77" t="s">
        <v>12</v>
      </c>
      <c r="C5" s="77" t="s">
        <v>11</v>
      </c>
      <c r="D5" s="77" t="s">
        <v>15</v>
      </c>
      <c r="E5" s="77" t="s">
        <v>11</v>
      </c>
      <c r="F5" s="77" t="s">
        <v>15</v>
      </c>
      <c r="G5" s="77" t="s">
        <v>11</v>
      </c>
      <c r="H5" s="77" t="s">
        <v>16</v>
      </c>
    </row>
    <row r="6" spans="1:9" x14ac:dyDescent="0.2">
      <c r="A6" s="173" t="s">
        <v>7</v>
      </c>
      <c r="B6" s="173"/>
      <c r="C6" s="173"/>
      <c r="D6" s="173"/>
      <c r="E6" s="173"/>
      <c r="F6" s="173"/>
      <c r="G6" s="173"/>
      <c r="H6" s="173"/>
    </row>
    <row r="8" spans="1:9" x14ac:dyDescent="0.2">
      <c r="A8" s="79" t="s">
        <v>30</v>
      </c>
    </row>
    <row r="9" spans="1:9" x14ac:dyDescent="0.2">
      <c r="A9" s="174" t="s">
        <v>85</v>
      </c>
      <c r="B9" s="174"/>
      <c r="C9" s="174"/>
      <c r="D9" s="174"/>
      <c r="E9" s="174"/>
      <c r="F9" s="174"/>
      <c r="G9" s="174"/>
      <c r="H9" s="174"/>
    </row>
    <row r="10" spans="1:9" x14ac:dyDescent="0.2">
      <c r="A10" s="174" t="s">
        <v>86</v>
      </c>
      <c r="B10" s="174"/>
      <c r="C10" s="174"/>
      <c r="D10" s="174"/>
      <c r="E10" s="174"/>
      <c r="F10" s="174"/>
      <c r="G10" s="174"/>
      <c r="H10" s="174"/>
    </row>
  </sheetData>
  <sheetProtection algorithmName="SHA-512" hashValue="e9OBs9Clu90wL1JMnfpiKAnBEpxpczAz2AXlwe8kMHUOuwirREGRR51NQiHX5y0PGHRnd/SoQJ09XETU/cRnuQ==" saltValue="WM6W5e29JLhRNqqK3Seh7Q==" spinCount="100000" sheet="1" objects="1" scenarios="1" selectLockedCells="1"/>
  <mergeCells count="3">
    <mergeCell ref="A6:H6"/>
    <mergeCell ref="A9:H9"/>
    <mergeCell ref="A10:H10"/>
  </mergeCells>
  <pageMargins left="0.7" right="0.7" top="0.75" bottom="0.75" header="0.3" footer="0.3"/>
  <pageSetup paperSize="3" orientation="landscape" horizontalDpi="0" verticalDpi="0"/>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33F1C4-7F7C-8F4C-B953-B1B9418A821E}">
  <sheetPr>
    <tabColor rgb="FFFFFF00"/>
  </sheetPr>
  <dimension ref="A1:A32"/>
  <sheetViews>
    <sheetView topLeftCell="A17" zoomScale="150" zoomScaleNormal="150" workbookViewId="0"/>
  </sheetViews>
  <sheetFormatPr baseColWidth="10" defaultRowHeight="16" x14ac:dyDescent="0.2"/>
  <cols>
    <col min="1" max="1" width="108.1640625" style="62" customWidth="1"/>
    <col min="2" max="16384" width="10.83203125" style="62"/>
  </cols>
  <sheetData>
    <row r="1" spans="1:1" x14ac:dyDescent="0.2">
      <c r="A1" s="88" t="s">
        <v>93</v>
      </c>
    </row>
    <row r="3" spans="1:1" x14ac:dyDescent="0.2">
      <c r="A3" s="89" t="s">
        <v>88</v>
      </c>
    </row>
    <row r="4" spans="1:1" ht="68" x14ac:dyDescent="0.2">
      <c r="A4" s="16" t="s">
        <v>87</v>
      </c>
    </row>
    <row r="6" spans="1:1" ht="97" customHeight="1" x14ac:dyDescent="0.2">
      <c r="A6" s="73" t="s">
        <v>89</v>
      </c>
    </row>
    <row r="8" spans="1:1" x14ac:dyDescent="0.2">
      <c r="A8" s="81" t="s">
        <v>91</v>
      </c>
    </row>
    <row r="10" spans="1:1" ht="17" thickBot="1" x14ac:dyDescent="0.25">
      <c r="A10" s="62" t="s">
        <v>113</v>
      </c>
    </row>
    <row r="11" spans="1:1" ht="34" x14ac:dyDescent="0.2">
      <c r="A11" s="82" t="s">
        <v>114</v>
      </c>
    </row>
    <row r="12" spans="1:1" x14ac:dyDescent="0.2">
      <c r="A12" s="83" t="s">
        <v>90</v>
      </c>
    </row>
    <row r="13" spans="1:1" ht="34" x14ac:dyDescent="0.2">
      <c r="A13" s="84" t="s">
        <v>115</v>
      </c>
    </row>
    <row r="14" spans="1:1" x14ac:dyDescent="0.2">
      <c r="A14" s="83" t="s">
        <v>90</v>
      </c>
    </row>
    <row r="15" spans="1:1" ht="103" thickBot="1" x14ac:dyDescent="0.25">
      <c r="A15" s="85" t="s">
        <v>116</v>
      </c>
    </row>
    <row r="16" spans="1:1" ht="17" thickBot="1" x14ac:dyDescent="0.25">
      <c r="A16" s="79" t="s">
        <v>90</v>
      </c>
    </row>
    <row r="17" spans="1:1" ht="137" thickBot="1" x14ac:dyDescent="0.25">
      <c r="A17" s="86" t="s">
        <v>117</v>
      </c>
    </row>
    <row r="18" spans="1:1" ht="17" thickBot="1" x14ac:dyDescent="0.25">
      <c r="A18" s="79" t="s">
        <v>90</v>
      </c>
    </row>
    <row r="19" spans="1:1" ht="18" thickBot="1" x14ac:dyDescent="0.25">
      <c r="A19" s="87" t="s">
        <v>92</v>
      </c>
    </row>
    <row r="22" spans="1:1" x14ac:dyDescent="0.2">
      <c r="A22" s="90" t="s">
        <v>124</v>
      </c>
    </row>
    <row r="23" spans="1:1" x14ac:dyDescent="0.2">
      <c r="A23" s="62" t="s">
        <v>134</v>
      </c>
    </row>
    <row r="24" spans="1:1" x14ac:dyDescent="0.2">
      <c r="A24" s="62" t="s">
        <v>129</v>
      </c>
    </row>
    <row r="25" spans="1:1" x14ac:dyDescent="0.2">
      <c r="A25" s="92" t="s">
        <v>130</v>
      </c>
    </row>
    <row r="26" spans="1:1" x14ac:dyDescent="0.2">
      <c r="A26" s="62" t="s">
        <v>127</v>
      </c>
    </row>
    <row r="27" spans="1:1" x14ac:dyDescent="0.2">
      <c r="A27" s="91" t="s">
        <v>125</v>
      </c>
    </row>
    <row r="28" spans="1:1" x14ac:dyDescent="0.2">
      <c r="A28" s="91" t="s">
        <v>126</v>
      </c>
    </row>
    <row r="29" spans="1:1" x14ac:dyDescent="0.2">
      <c r="A29" s="62" t="s">
        <v>128</v>
      </c>
    </row>
    <row r="30" spans="1:1" x14ac:dyDescent="0.2">
      <c r="A30" s="62" t="s">
        <v>131</v>
      </c>
    </row>
    <row r="31" spans="1:1" x14ac:dyDescent="0.2">
      <c r="A31" s="62" t="s">
        <v>132</v>
      </c>
    </row>
    <row r="32" spans="1:1" x14ac:dyDescent="0.2">
      <c r="A32" s="62" t="s">
        <v>133</v>
      </c>
    </row>
  </sheetData>
  <sheetProtection algorithmName="SHA-512" hashValue="yianGpzjsXhkaraz8nw/Nc//IFu/pWjg65SO/ygke1JZZjWbzAvvOPxkrNssjs/pWawb2FaFY/RAtEuVjGLHeA==" saltValue="xgPauSDiuEShePLg7348Dw==" spinCount="100000" sheet="1" objects="1" scenarios="1" selectLockedCell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6</vt:i4>
      </vt:variant>
      <vt:variant>
        <vt:lpstr>Named Ranges</vt:lpstr>
      </vt:variant>
      <vt:variant>
        <vt:i4>23</vt:i4>
      </vt:variant>
    </vt:vector>
  </HeadingPairs>
  <TitlesOfParts>
    <vt:vector size="29" baseType="lpstr">
      <vt:lpstr>DISCLAIMERS AND TERMS OF USE</vt:lpstr>
      <vt:lpstr>INSTRUCTIONS</vt:lpstr>
      <vt:lpstr>SONOGRAPHY PROCEDURES</vt:lpstr>
      <vt:lpstr>CATEGORIES</vt:lpstr>
      <vt:lpstr>LOOKUPTABLE</vt:lpstr>
      <vt:lpstr>DOCUMENTATION</vt:lpstr>
      <vt:lpstr>'DISCLAIMERS AND TERMS OF USE'!Print_Area</vt:lpstr>
      <vt:lpstr>INSTRUCTIONS!Print_Area</vt:lpstr>
      <vt:lpstr>'SONOGRAPHY PROCEDURES'!Print_Area</vt:lpstr>
      <vt:lpstr>'SONOGRAPHY PROCEDURES'!Print_Titles</vt:lpstr>
      <vt:lpstr>Procedure_COL10</vt:lpstr>
      <vt:lpstr>Procedure_COL11</vt:lpstr>
      <vt:lpstr>Procedure_COL12</vt:lpstr>
      <vt:lpstr>Procedure_COL13</vt:lpstr>
      <vt:lpstr>Procedure_COL14</vt:lpstr>
      <vt:lpstr>Procedure_COL15</vt:lpstr>
      <vt:lpstr>Procedure_COL16</vt:lpstr>
      <vt:lpstr>Procedure_COL17</vt:lpstr>
      <vt:lpstr>Procedure_COL18</vt:lpstr>
      <vt:lpstr>Procedure_COL19</vt:lpstr>
      <vt:lpstr>Procedure_COL2</vt:lpstr>
      <vt:lpstr>Procedure_COL3</vt:lpstr>
      <vt:lpstr>Procedure_COL5</vt:lpstr>
      <vt:lpstr>Procedure_COL6</vt:lpstr>
      <vt:lpstr>Procedure_COL7</vt:lpstr>
      <vt:lpstr>Procedure_COL8</vt:lpstr>
      <vt:lpstr>Procedure_COL9</vt:lpstr>
      <vt:lpstr>Table_ClassificationLookup</vt:lpstr>
      <vt:lpstr>Table_ProcedureClassification</vt:lpstr>
    </vt:vector>
  </TitlesOfParts>
  <Manager/>
  <Company>Society of Diagnostic Medical Sonography (SDMS)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Sonography Procedures: Transducer Disinfection and Infection Control Worksheet</dc:title>
  <dc:subject>Release Version 1.0</dc:subject>
  <dc:creator/>
  <cp:keywords>resources, educational, infection control, disinfection, worksheet</cp:keywords>
  <dc:description/>
  <cp:lastModifiedBy>Donald Kerns</cp:lastModifiedBy>
  <cp:lastPrinted>2020-06-19T20:00:53Z</cp:lastPrinted>
  <dcterms:created xsi:type="dcterms:W3CDTF">2019-08-03T23:12:25Z</dcterms:created>
  <dcterms:modified xsi:type="dcterms:W3CDTF">2022-12-05T22:57:23Z</dcterms:modified>
  <cp:category>Educational Resources</cp:category>
</cp:coreProperties>
</file>